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webtechteam-my.sharepoint.com/personal/sales_webtechteam_com/Documents/Website Forms/"/>
    </mc:Choice>
  </mc:AlternateContent>
  <xr:revisionPtr revIDLastSave="20" documentId="14_{0F49FF82-C451-461F-88ED-C8631E48F1C0}" xr6:coauthVersionLast="47" xr6:coauthVersionMax="47" xr10:uidLastSave="{C3EDD45A-3925-4103-AF3D-DDA2B6704459}"/>
  <workbookProtection workbookAlgorithmName="SHA-512" workbookHashValue="0BRJbANqofjruOQASUQ5MwOX8PDoWvK0kXe/euyyBc/evu3Hu2XCVle3aVq2e5K5LGjyDTx/xm6nnHgyiHLlGA==" workbookSaltValue="V2zT/QRIPMyjiDwu7McxFA==" workbookSpinCount="100000" lockStructure="1"/>
  <bookViews>
    <workbookView xWindow="28680" yWindow="-120" windowWidth="29040" windowHeight="15720" xr2:uid="{B067B797-FAE2-4286-96A0-70E776E908EF}"/>
  </bookViews>
  <sheets>
    <sheet name="Sheet1" sheetId="1" r:id="rId1"/>
  </sheets>
  <definedNames>
    <definedName name="_xlnm.Print_Area" localSheetId="0">Sheet1!$K$1:$U$41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2" i="1" l="1"/>
  <c r="M30" i="1"/>
  <c r="M28" i="1"/>
  <c r="M29" i="1"/>
  <c r="M27" i="1"/>
  <c r="L25" i="1"/>
  <c r="L26" i="1"/>
  <c r="L24" i="1"/>
  <c r="S32" i="1"/>
  <c r="S37" i="1"/>
  <c r="S36" i="1"/>
  <c r="S35" i="1"/>
  <c r="S34" i="1"/>
  <c r="S33" i="1"/>
  <c r="S28" i="1"/>
  <c r="S27" i="1"/>
  <c r="U10" i="1"/>
  <c r="R8" i="1"/>
  <c r="R12" i="1"/>
  <c r="R6" i="1"/>
  <c r="N13" i="1"/>
  <c r="S38" i="1"/>
  <c r="S31" i="1"/>
  <c r="S30" i="1"/>
  <c r="S29" i="1"/>
  <c r="S26" i="1"/>
  <c r="S24" i="1"/>
  <c r="S25" i="1"/>
  <c r="L32" i="1"/>
  <c r="P12" i="1"/>
  <c r="M13" i="1"/>
  <c r="P6" i="1"/>
  <c r="P8" i="1"/>
  <c r="R24" i="1"/>
  <c r="R28" i="1"/>
  <c r="R27" i="1"/>
  <c r="R26" i="1"/>
  <c r="T10" i="1" l="1"/>
</calcChain>
</file>

<file path=xl/sharedStrings.xml><?xml version="1.0" encoding="utf-8"?>
<sst xmlns="http://schemas.openxmlformats.org/spreadsheetml/2006/main" count="96" uniqueCount="77">
  <si>
    <t>Contact</t>
  </si>
  <si>
    <t>Email</t>
  </si>
  <si>
    <t>Phone</t>
  </si>
  <si>
    <t>Street</t>
  </si>
  <si>
    <t>Date</t>
  </si>
  <si>
    <t>City, State, Zip</t>
  </si>
  <si>
    <t>Overall length</t>
  </si>
  <si>
    <t>Journal Diameter</t>
  </si>
  <si>
    <t>Roll Face</t>
  </si>
  <si>
    <t>Shaft length</t>
  </si>
  <si>
    <t>Application Specifications</t>
  </si>
  <si>
    <t>Maximum Web Width</t>
  </si>
  <si>
    <t>Minimum Web Width</t>
  </si>
  <si>
    <t>Maximum Tension</t>
  </si>
  <si>
    <t>Maximum Line Speed</t>
  </si>
  <si>
    <t>Contact:</t>
  </si>
  <si>
    <t>Email:</t>
  </si>
  <si>
    <t>Production drawing made for:</t>
  </si>
  <si>
    <t>Sketch special journal details or steps</t>
  </si>
  <si>
    <t>Roll diameter</t>
  </si>
  <si>
    <t>Slits</t>
  </si>
  <si>
    <t>Priorities</t>
  </si>
  <si>
    <t>Price</t>
  </si>
  <si>
    <t>Shaft weight</t>
  </si>
  <si>
    <t>Stiffness</t>
  </si>
  <si>
    <t>Centering</t>
  </si>
  <si>
    <t>Shaft Specifications</t>
  </si>
  <si>
    <t>Shaft Diameter</t>
  </si>
  <si>
    <t>Process</t>
  </si>
  <si>
    <t>Inflation Valve location</t>
  </si>
  <si>
    <t>WebTech/AMAL-SHAFT</t>
  </si>
  <si>
    <t>Select</t>
  </si>
  <si>
    <t>Reference</t>
  </si>
  <si>
    <t>Customer Comments:</t>
  </si>
  <si>
    <t>Web Tech Assembly Solutions Address: 1875 E Main St, STE 7, Duncan, SC 29334</t>
  </si>
  <si>
    <t>Roll Weight</t>
  </si>
  <si>
    <t>Number of Slits</t>
  </si>
  <si>
    <t>Core Material</t>
  </si>
  <si>
    <t>Mounting</t>
  </si>
  <si>
    <t>Bearing Centers</t>
  </si>
  <si>
    <t>Process/Application</t>
  </si>
  <si>
    <t>Inflation Valve Location</t>
  </si>
  <si>
    <t>Web Material</t>
  </si>
  <si>
    <t>WebTech Rep:</t>
  </si>
  <si>
    <t>Inches</t>
  </si>
  <si>
    <t>MM</t>
  </si>
  <si>
    <t>LBS</t>
  </si>
  <si>
    <t>PLI</t>
  </si>
  <si>
    <t>Nm</t>
  </si>
  <si>
    <t>FPM</t>
  </si>
  <si>
    <t>M/Min</t>
  </si>
  <si>
    <t>KG</t>
  </si>
  <si>
    <t>PVC</t>
  </si>
  <si>
    <t>Metal</t>
  </si>
  <si>
    <t>Coreless</t>
  </si>
  <si>
    <t>Cardboard</t>
  </si>
  <si>
    <t>Winding</t>
  </si>
  <si>
    <t>Unwinding</t>
  </si>
  <si>
    <t>Journal End</t>
  </si>
  <si>
    <t>Body</t>
  </si>
  <si>
    <t>Special</t>
  </si>
  <si>
    <t>Film</t>
  </si>
  <si>
    <t>Foil</t>
  </si>
  <si>
    <t>Non-Woven</t>
  </si>
  <si>
    <t>Textile</t>
  </si>
  <si>
    <t>Paper</t>
  </si>
  <si>
    <t>Printing</t>
  </si>
  <si>
    <t>Coating</t>
  </si>
  <si>
    <t>Converting</t>
  </si>
  <si>
    <t>Laminating</t>
  </si>
  <si>
    <t>Battery</t>
  </si>
  <si>
    <t>Both Ends</t>
  </si>
  <si>
    <t>Cantilever</t>
  </si>
  <si>
    <t>Cantilever end support</t>
  </si>
  <si>
    <t>INSTRUCTIONS: Please fill in the green shaded areas.</t>
  </si>
  <si>
    <t>Company Name</t>
  </si>
  <si>
    <t>Safety Chucks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</si>
</sst>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&lt;=9999999]###\-####;\(###\)\ ###\-####"/>
  </numFmts>
  <fonts count="15" x14ac:knownFonts="1">
    <font>
      <sz val="11"/>
      <color theme="1"/>
      <name val="Aptos Narrow"/>
      <family val="2"/>
      <scheme val="minor"/>
    </font>
    <font>
      <b/>
      <sz val="16"/>
      <color theme="1"/>
      <name val="Calibri"/>
      <family val="2"/>
    </font>
    <font>
      <sz val="12"/>
      <color theme="1"/>
      <name val="Calibri"/>
      <family val="2"/>
    </font>
    <font>
      <u/>
      <sz val="11"/>
      <color theme="10"/>
      <name val="Aptos Narrow"/>
      <family val="2"/>
      <scheme val="minor"/>
    </font>
    <font>
      <b/>
      <sz val="14"/>
      <color theme="1"/>
      <name val="Calibri"/>
      <family val="2"/>
    </font>
    <font>
      <b/>
      <sz val="20"/>
      <color theme="1"/>
      <name val="Calibri"/>
      <family val="2"/>
    </font>
    <font>
      <sz val="14"/>
      <color theme="1"/>
      <name val="Calibri"/>
      <family val="2"/>
    </font>
    <font>
      <sz val="14"/>
      <color theme="1"/>
      <name val="Aptos Narrow"/>
      <family val="2"/>
      <scheme val="minor"/>
    </font>
    <font>
      <sz val="36"/>
      <color theme="1"/>
      <name val="Aptos Narrow"/>
      <family val="2"/>
      <scheme val="minor"/>
    </font>
    <font>
      <sz val="10"/>
      <color theme="1"/>
      <name val="Calibri"/>
      <family val="2"/>
    </font>
    <font>
      <b/>
      <sz val="11"/>
      <color theme="1"/>
      <name val="Aptos Narrow"/>
      <family val="2"/>
      <scheme val="minor"/>
    </font>
    <font>
      <b/>
      <sz val="12"/>
      <color theme="1"/>
      <name val="Calibri"/>
      <family val="2"/>
    </font>
    <font>
      <b/>
      <sz val="12"/>
      <color theme="1"/>
      <name val="Aptos Narrow"/>
      <family val="2"/>
      <scheme val="minor"/>
    </font>
    <font>
      <sz val="14"/>
      <color rgb="FFFF0000"/>
      <name val="Calibri"/>
      <family val="2"/>
    </font>
    <font>
      <sz val="14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C4E59F"/>
        <bgColor indexed="64"/>
      </patternFill>
    </fill>
  </fills>
  <borders count="52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thick">
        <color auto="1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 style="medium">
        <color indexed="64"/>
      </left>
      <right/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auto="1"/>
      </left>
      <right/>
      <top style="thick">
        <color auto="1"/>
      </top>
      <bottom style="medium">
        <color indexed="64"/>
      </bottom>
      <diagonal/>
    </border>
    <border>
      <left/>
      <right style="thick">
        <color indexed="64"/>
      </right>
      <top style="thick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 style="medium">
        <color indexed="64"/>
      </left>
      <right/>
      <top style="thick">
        <color auto="1"/>
      </top>
      <bottom style="thick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 style="medium">
        <color indexed="64"/>
      </right>
      <top/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 style="thick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5">
    <xf numFmtId="0" fontId="0" fillId="0" borderId="0" xfId="0"/>
    <xf numFmtId="0" fontId="2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0" fillId="0" borderId="0" xfId="0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6" fillId="0" borderId="5" xfId="0" applyFont="1" applyBorder="1" applyAlignment="1" applyProtection="1">
      <alignment vertical="center"/>
      <protection locked="0"/>
    </xf>
    <xf numFmtId="0" fontId="6" fillId="0" borderId="3" xfId="0" applyFont="1" applyBorder="1" applyAlignment="1" applyProtection="1">
      <alignment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8" fillId="0" borderId="0" xfId="0" applyFont="1" applyAlignment="1" applyProtection="1">
      <alignment vertical="center" wrapText="1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49" fontId="6" fillId="0" borderId="0" xfId="0" applyNumberFormat="1" applyFont="1" applyAlignment="1" applyProtection="1">
      <alignment horizontal="center" vertical="center"/>
      <protection locked="0"/>
    </xf>
    <xf numFmtId="0" fontId="6" fillId="0" borderId="19" xfId="0" applyFont="1" applyBorder="1" applyAlignment="1" applyProtection="1">
      <alignment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49" fontId="6" fillId="0" borderId="0" xfId="0" applyNumberFormat="1" applyFont="1" applyAlignment="1" applyProtection="1">
      <alignment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11" fillId="0" borderId="6" xfId="0" applyFont="1" applyBorder="1" applyAlignment="1" applyProtection="1">
      <alignment horizontal="center" vertical="center"/>
      <protection locked="0"/>
    </xf>
    <xf numFmtId="0" fontId="12" fillId="0" borderId="6" xfId="0" applyFont="1" applyBorder="1" applyAlignment="1" applyProtection="1">
      <alignment horizontal="center" vertical="center"/>
      <protection locked="0"/>
    </xf>
    <xf numFmtId="0" fontId="5" fillId="0" borderId="45" xfId="0" applyFont="1" applyBorder="1" applyAlignment="1" applyProtection="1">
      <alignment horizontal="left" vertical="center"/>
      <protection locked="0"/>
    </xf>
    <xf numFmtId="0" fontId="0" fillId="0" borderId="19" xfId="0" applyBorder="1" applyAlignment="1" applyProtection="1">
      <alignment vertical="center"/>
      <protection locked="0"/>
    </xf>
    <xf numFmtId="0" fontId="6" fillId="0" borderId="19" xfId="0" applyFont="1" applyBorder="1" applyAlignment="1" applyProtection="1">
      <alignment horizontal="center" vertical="center"/>
      <protection locked="0"/>
    </xf>
    <xf numFmtId="0" fontId="2" fillId="0" borderId="19" xfId="0" applyFont="1" applyBorder="1" applyAlignment="1" applyProtection="1">
      <alignment vertic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2" fillId="0" borderId="48" xfId="0" applyFont="1" applyBorder="1" applyAlignment="1" applyProtection="1">
      <alignment vertical="center"/>
      <protection locked="0"/>
    </xf>
    <xf numFmtId="0" fontId="0" fillId="0" borderId="48" xfId="0" applyBorder="1" applyAlignment="1" applyProtection="1">
      <alignment vertical="center"/>
      <protection locked="0"/>
    </xf>
    <xf numFmtId="0" fontId="0" fillId="0" borderId="40" xfId="0" applyBorder="1" applyAlignment="1" applyProtection="1">
      <alignment vertical="center"/>
      <protection locked="0"/>
    </xf>
    <xf numFmtId="0" fontId="0" fillId="0" borderId="3" xfId="0" applyBorder="1" applyAlignment="1" applyProtection="1">
      <alignment vertical="center"/>
      <protection locked="0"/>
    </xf>
    <xf numFmtId="0" fontId="0" fillId="0" borderId="1" xfId="0" applyBorder="1" applyAlignment="1" applyProtection="1">
      <alignment vertical="center"/>
      <protection locked="0"/>
    </xf>
    <xf numFmtId="0" fontId="0" fillId="0" borderId="4" xfId="0" applyBorder="1" applyAlignment="1" applyProtection="1">
      <alignment vertical="center"/>
      <protection locked="0"/>
    </xf>
    <xf numFmtId="0" fontId="0" fillId="0" borderId="5" xfId="0" applyBorder="1" applyAlignment="1" applyProtection="1">
      <alignment vertical="center"/>
      <protection locked="0"/>
    </xf>
    <xf numFmtId="0" fontId="8" fillId="0" borderId="0" xfId="0" applyFont="1" applyAlignment="1" applyProtection="1">
      <alignment horizontal="left" vertical="center" wrapText="1"/>
      <protection locked="0"/>
    </xf>
    <xf numFmtId="0" fontId="2" fillId="0" borderId="5" xfId="0" applyFont="1" applyBorder="1" applyAlignment="1" applyProtection="1">
      <alignment vertical="center"/>
      <protection locked="0"/>
    </xf>
    <xf numFmtId="0" fontId="2" fillId="0" borderId="19" xfId="0" applyFont="1" applyBorder="1" applyAlignment="1" applyProtection="1">
      <alignment horizontal="center" vertical="center"/>
      <protection locked="0"/>
    </xf>
    <xf numFmtId="0" fontId="7" fillId="0" borderId="5" xfId="0" applyFont="1" applyBorder="1" applyAlignment="1" applyProtection="1">
      <alignment vertical="center"/>
      <protection locked="0"/>
    </xf>
    <xf numFmtId="0" fontId="7" fillId="0" borderId="19" xfId="0" applyFont="1" applyBorder="1" applyAlignment="1" applyProtection="1">
      <alignment vertical="center"/>
      <protection locked="0"/>
    </xf>
    <xf numFmtId="0" fontId="6" fillId="0" borderId="1" xfId="0" applyFont="1" applyBorder="1" applyAlignment="1" applyProtection="1">
      <alignment vertical="center"/>
      <protection locked="0"/>
    </xf>
    <xf numFmtId="0" fontId="6" fillId="0" borderId="4" xfId="0" applyFont="1" applyBorder="1" applyAlignment="1" applyProtection="1">
      <alignment vertical="center"/>
      <protection locked="0"/>
    </xf>
    <xf numFmtId="0" fontId="2" fillId="0" borderId="3" xfId="0" applyFont="1" applyBorder="1" applyAlignment="1" applyProtection="1">
      <alignment vertical="center"/>
      <protection locked="0"/>
    </xf>
    <xf numFmtId="0" fontId="2" fillId="0" borderId="1" xfId="0" applyFont="1" applyBorder="1" applyAlignment="1" applyProtection="1">
      <alignment vertical="center"/>
      <protection locked="0"/>
    </xf>
    <xf numFmtId="0" fontId="2" fillId="0" borderId="4" xfId="0" applyFont="1" applyBorder="1" applyAlignment="1" applyProtection="1">
      <alignment vertical="center"/>
      <protection locked="0"/>
    </xf>
    <xf numFmtId="0" fontId="2" fillId="0" borderId="41" xfId="0" applyFont="1" applyBorder="1" applyAlignment="1" applyProtection="1">
      <alignment vertical="center"/>
      <protection locked="0"/>
    </xf>
    <xf numFmtId="0" fontId="2" fillId="0" borderId="40" xfId="0" applyFont="1" applyBorder="1" applyAlignment="1" applyProtection="1">
      <alignment vertical="center"/>
      <protection locked="0"/>
    </xf>
    <xf numFmtId="0" fontId="5" fillId="0" borderId="45" xfId="0" applyFont="1" applyBorder="1" applyAlignment="1" applyProtection="1">
      <alignment horizontal="center" vertical="center"/>
      <protection locked="0"/>
    </xf>
    <xf numFmtId="0" fontId="6" fillId="0" borderId="22" xfId="0" applyFont="1" applyBorder="1" applyAlignment="1" applyProtection="1">
      <alignment vertical="center"/>
      <protection locked="0"/>
    </xf>
    <xf numFmtId="0" fontId="6" fillId="0" borderId="6" xfId="0" applyFont="1" applyBorder="1" applyAlignment="1" applyProtection="1">
      <alignment vertical="center"/>
      <protection locked="0"/>
    </xf>
    <xf numFmtId="0" fontId="6" fillId="0" borderId="20" xfId="0" applyFont="1" applyBorder="1" applyAlignment="1" applyProtection="1">
      <alignment vertical="center"/>
      <protection locked="0"/>
    </xf>
    <xf numFmtId="0" fontId="4" fillId="0" borderId="34" xfId="0" applyFont="1" applyBorder="1" applyAlignment="1" applyProtection="1">
      <alignment horizontal="center" vertical="center"/>
      <protection locked="0"/>
    </xf>
    <xf numFmtId="0" fontId="4" fillId="0" borderId="31" xfId="0" applyFont="1" applyBorder="1" applyAlignment="1" applyProtection="1">
      <alignment vertical="center"/>
      <protection locked="0"/>
    </xf>
    <xf numFmtId="0" fontId="4" fillId="0" borderId="34" xfId="0" applyFont="1" applyBorder="1" applyAlignment="1" applyProtection="1">
      <alignment vertical="center"/>
      <protection locked="0"/>
    </xf>
    <xf numFmtId="0" fontId="4" fillId="0" borderId="33" xfId="0" applyFont="1" applyBorder="1" applyAlignment="1" applyProtection="1">
      <alignment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19" xfId="0" applyFont="1" applyBorder="1" applyAlignment="1" applyProtection="1">
      <alignment horizontal="center" vertical="center"/>
      <protection locked="0"/>
    </xf>
    <xf numFmtId="0" fontId="4" fillId="0" borderId="24" xfId="0" applyFont="1" applyBorder="1" applyAlignment="1" applyProtection="1">
      <alignment vertical="center"/>
      <protection locked="0"/>
    </xf>
    <xf numFmtId="0" fontId="2" fillId="0" borderId="48" xfId="0" applyFont="1" applyBorder="1" applyAlignment="1" applyProtection="1">
      <alignment horizontal="center" vertical="center"/>
      <protection locked="0"/>
    </xf>
    <xf numFmtId="0" fontId="14" fillId="0" borderId="48" xfId="0" applyFont="1" applyBorder="1" applyAlignment="1" applyProtection="1">
      <alignment vertical="center"/>
      <protection locked="0"/>
    </xf>
    <xf numFmtId="0" fontId="13" fillId="0" borderId="48" xfId="0" applyFont="1" applyBorder="1" applyAlignment="1" applyProtection="1">
      <alignment vertical="center"/>
      <protection locked="0"/>
    </xf>
    <xf numFmtId="0" fontId="4" fillId="0" borderId="26" xfId="0" applyFont="1" applyBorder="1" applyAlignment="1" applyProtection="1">
      <alignment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6" fillId="0" borderId="33" xfId="0" applyFont="1" applyBorder="1" applyAlignment="1" applyProtection="1">
      <alignment vertical="center"/>
      <protection locked="0"/>
    </xf>
    <xf numFmtId="0" fontId="6" fillId="0" borderId="24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vertical="center"/>
      <protection locked="0"/>
    </xf>
    <xf numFmtId="0" fontId="6" fillId="0" borderId="26" xfId="0" applyFont="1" applyBorder="1" applyAlignment="1" applyProtection="1">
      <alignment horizontal="left" vertical="center"/>
      <protection locked="0"/>
    </xf>
    <xf numFmtId="0" fontId="6" fillId="0" borderId="31" xfId="0" applyFont="1" applyBorder="1" applyAlignment="1" applyProtection="1">
      <alignment vertical="center"/>
      <protection locked="0"/>
    </xf>
    <xf numFmtId="0" fontId="0" fillId="0" borderId="19" xfId="0" applyBorder="1" applyProtection="1">
      <protection locked="0"/>
    </xf>
    <xf numFmtId="0" fontId="0" fillId="0" borderId="0" xfId="0" applyProtection="1">
      <protection locked="0"/>
    </xf>
    <xf numFmtId="0" fontId="10" fillId="0" borderId="6" xfId="0" applyFont="1" applyBorder="1" applyAlignment="1" applyProtection="1">
      <alignment horizontal="center" vertical="center"/>
      <protection locked="0"/>
    </xf>
    <xf numFmtId="49" fontId="6" fillId="0" borderId="24" xfId="0" applyNumberFormat="1" applyFont="1" applyBorder="1" applyAlignment="1" applyProtection="1">
      <alignment vertical="center"/>
      <protection locked="0"/>
    </xf>
    <xf numFmtId="0" fontId="10" fillId="0" borderId="6" xfId="0" applyFont="1" applyBorder="1" applyAlignment="1" applyProtection="1">
      <alignment horizontal="center"/>
      <protection locked="0"/>
    </xf>
    <xf numFmtId="0" fontId="6" fillId="0" borderId="26" xfId="0" applyFont="1" applyBorder="1" applyAlignment="1" applyProtection="1">
      <alignment vertic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4" fillId="0" borderId="36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10" fillId="0" borderId="16" xfId="0" applyFont="1" applyBorder="1" applyAlignment="1" applyProtection="1">
      <alignment horizontal="center" vertical="center"/>
      <protection locked="0"/>
    </xf>
    <xf numFmtId="0" fontId="6" fillId="0" borderId="22" xfId="0" applyFont="1" applyBorder="1" applyAlignment="1" applyProtection="1">
      <alignment vertical="center" wrapText="1"/>
      <protection locked="0"/>
    </xf>
    <xf numFmtId="0" fontId="6" fillId="2" borderId="6" xfId="0" applyFont="1" applyFill="1" applyBorder="1" applyAlignment="1" applyProtection="1">
      <alignment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6" fillId="2" borderId="6" xfId="0" applyFont="1" applyFill="1" applyBorder="1" applyAlignment="1" applyProtection="1">
      <alignment horizontal="center" vertical="center"/>
      <protection locked="0"/>
    </xf>
    <xf numFmtId="0" fontId="6" fillId="2" borderId="15" xfId="0" applyFont="1" applyFill="1" applyBorder="1" applyAlignment="1" applyProtection="1">
      <alignment horizontal="center" vertical="center"/>
      <protection locked="0"/>
    </xf>
    <xf numFmtId="0" fontId="6" fillId="2" borderId="27" xfId="0" applyFont="1" applyFill="1" applyBorder="1" applyAlignment="1" applyProtection="1">
      <alignment horizontal="center" vertical="center"/>
      <protection locked="0"/>
    </xf>
    <xf numFmtId="0" fontId="0" fillId="2" borderId="6" xfId="0" applyFill="1" applyBorder="1" applyProtection="1"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4" fillId="2" borderId="6" xfId="0" applyFont="1" applyFill="1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6" fillId="2" borderId="22" xfId="0" applyFont="1" applyFill="1" applyBorder="1" applyAlignment="1" applyProtection="1">
      <alignment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48" xfId="0" applyFont="1" applyBorder="1" applyAlignment="1" applyProtection="1">
      <alignment horizontal="center" vertical="center"/>
      <protection locked="0"/>
    </xf>
    <xf numFmtId="0" fontId="9" fillId="0" borderId="40" xfId="0" applyFont="1" applyBorder="1" applyAlignment="1" applyProtection="1">
      <alignment horizontal="center" vertical="center"/>
      <protection locked="0"/>
    </xf>
    <xf numFmtId="0" fontId="6" fillId="2" borderId="6" xfId="0" applyFont="1" applyFill="1" applyBorder="1" applyAlignment="1" applyProtection="1">
      <alignment vertical="center"/>
      <protection locked="0"/>
    </xf>
    <xf numFmtId="0" fontId="6" fillId="0" borderId="42" xfId="0" applyFont="1" applyBorder="1" applyAlignment="1" applyProtection="1">
      <alignment horizontal="center" vertical="center"/>
      <protection locked="0"/>
    </xf>
    <xf numFmtId="0" fontId="6" fillId="0" borderId="43" xfId="0" applyFont="1" applyBorder="1" applyAlignment="1" applyProtection="1">
      <alignment horizontal="center" vertical="center"/>
      <protection locked="0"/>
    </xf>
    <xf numFmtId="0" fontId="10" fillId="0" borderId="17" xfId="0" applyFont="1" applyBorder="1" applyAlignment="1" applyProtection="1">
      <alignment horizontal="center" vertical="center"/>
      <protection locked="0"/>
    </xf>
    <xf numFmtId="0" fontId="10" fillId="0" borderId="2" xfId="0" applyFont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alignment horizont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2" borderId="2" xfId="0" applyFill="1" applyBorder="1" applyAlignment="1" applyProtection="1">
      <alignment horizont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4" fillId="2" borderId="7" xfId="0" applyFont="1" applyFill="1" applyBorder="1" applyAlignment="1" applyProtection="1">
      <alignment horizontal="left" vertical="top" wrapText="1"/>
      <protection locked="0"/>
    </xf>
    <xf numFmtId="0" fontId="4" fillId="2" borderId="8" xfId="0" applyFont="1" applyFill="1" applyBorder="1" applyAlignment="1" applyProtection="1">
      <alignment horizontal="left" vertical="top" wrapText="1"/>
      <protection locked="0"/>
    </xf>
    <xf numFmtId="0" fontId="4" fillId="2" borderId="9" xfId="0" applyFont="1" applyFill="1" applyBorder="1" applyAlignment="1" applyProtection="1">
      <alignment horizontal="left" vertical="top" wrapText="1"/>
      <protection locked="0"/>
    </xf>
    <xf numFmtId="0" fontId="4" fillId="2" borderId="10" xfId="0" applyFont="1" applyFill="1" applyBorder="1" applyAlignment="1" applyProtection="1">
      <alignment horizontal="left" vertical="top" wrapText="1"/>
      <protection locked="0"/>
    </xf>
    <xf numFmtId="0" fontId="4" fillId="2" borderId="0" xfId="0" applyFont="1" applyFill="1" applyAlignment="1" applyProtection="1">
      <alignment horizontal="left" vertical="top" wrapText="1"/>
      <protection locked="0"/>
    </xf>
    <xf numFmtId="0" fontId="4" fillId="2" borderId="11" xfId="0" applyFont="1" applyFill="1" applyBorder="1" applyAlignment="1" applyProtection="1">
      <alignment horizontal="left" vertical="top" wrapText="1"/>
      <protection locked="0"/>
    </xf>
    <xf numFmtId="0" fontId="4" fillId="2" borderId="12" xfId="0" applyFont="1" applyFill="1" applyBorder="1" applyAlignment="1" applyProtection="1">
      <alignment horizontal="left" vertical="top" wrapText="1"/>
      <protection locked="0"/>
    </xf>
    <xf numFmtId="0" fontId="4" fillId="2" borderId="13" xfId="0" applyFont="1" applyFill="1" applyBorder="1" applyAlignment="1" applyProtection="1">
      <alignment horizontal="left" vertical="top" wrapText="1"/>
      <protection locked="0"/>
    </xf>
    <xf numFmtId="0" fontId="4" fillId="2" borderId="14" xfId="0" applyFont="1" applyFill="1" applyBorder="1" applyAlignment="1" applyProtection="1">
      <alignment horizontal="left" vertical="top" wrapText="1"/>
      <protection locked="0"/>
    </xf>
    <xf numFmtId="0" fontId="4" fillId="0" borderId="28" xfId="0" applyFont="1" applyBorder="1" applyAlignment="1" applyProtection="1">
      <alignment vertical="center"/>
      <protection locked="0"/>
    </xf>
    <xf numFmtId="0" fontId="4" fillId="0" borderId="29" xfId="0" applyFont="1" applyBorder="1" applyAlignment="1" applyProtection="1">
      <alignment vertical="center"/>
      <protection locked="0"/>
    </xf>
    <xf numFmtId="0" fontId="4" fillId="0" borderId="30" xfId="0" applyFont="1" applyBorder="1" applyAlignment="1" applyProtection="1">
      <alignment vertical="center"/>
      <protection locked="0"/>
    </xf>
    <xf numFmtId="0" fontId="6" fillId="0" borderId="34" xfId="0" applyFont="1" applyBorder="1" applyAlignment="1" applyProtection="1">
      <alignment vertical="center"/>
      <protection locked="0"/>
    </xf>
    <xf numFmtId="0" fontId="6" fillId="0" borderId="32" xfId="0" applyFont="1" applyBorder="1" applyAlignment="1" applyProtection="1">
      <alignment vertical="center"/>
      <protection locked="0"/>
    </xf>
    <xf numFmtId="0" fontId="6" fillId="0" borderId="6" xfId="0" applyFont="1" applyBorder="1" applyAlignment="1" applyProtection="1">
      <alignment vertical="center"/>
      <protection locked="0"/>
    </xf>
    <xf numFmtId="0" fontId="6" fillId="0" borderId="25" xfId="0" applyFont="1" applyBorder="1" applyAlignment="1" applyProtection="1">
      <alignment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49" fontId="2" fillId="0" borderId="0" xfId="0" applyNumberFormat="1" applyFont="1" applyAlignment="1" applyProtection="1">
      <alignment horizontal="center" vertical="center"/>
      <protection locked="0"/>
    </xf>
    <xf numFmtId="0" fontId="6" fillId="2" borderId="6" xfId="0" applyFont="1" applyFill="1" applyBorder="1" applyAlignment="1" applyProtection="1">
      <alignment vertical="center"/>
      <protection locked="0"/>
    </xf>
    <xf numFmtId="0" fontId="6" fillId="2" borderId="20" xfId="0" applyFont="1" applyFill="1" applyBorder="1" applyAlignment="1" applyProtection="1">
      <alignment vertical="center"/>
      <protection locked="0"/>
    </xf>
    <xf numFmtId="0" fontId="6" fillId="2" borderId="27" xfId="0" applyFont="1" applyFill="1" applyBorder="1" applyAlignment="1" applyProtection="1">
      <alignment vertical="center"/>
      <protection locked="0"/>
    </xf>
    <xf numFmtId="0" fontId="3" fillId="2" borderId="6" xfId="1" applyFill="1" applyBorder="1" applyAlignment="1" applyProtection="1">
      <alignment vertical="center"/>
      <protection locked="0"/>
    </xf>
    <xf numFmtId="0" fontId="7" fillId="2" borderId="6" xfId="0" applyFont="1" applyFill="1" applyBorder="1" applyAlignment="1" applyProtection="1">
      <alignment vertical="center"/>
      <protection locked="0"/>
    </xf>
    <xf numFmtId="0" fontId="6" fillId="2" borderId="34" xfId="0" applyFont="1" applyFill="1" applyBorder="1" applyAlignment="1" applyProtection="1">
      <alignment horizontal="center" vertical="center"/>
      <protection locked="0"/>
    </xf>
    <xf numFmtId="0" fontId="4" fillId="0" borderId="47" xfId="0" applyFont="1" applyBorder="1" applyAlignment="1" applyProtection="1">
      <alignment horizontal="center" vertical="center"/>
      <protection locked="0"/>
    </xf>
    <xf numFmtId="0" fontId="4" fillId="0" borderId="29" xfId="0" applyFont="1" applyBorder="1" applyAlignment="1" applyProtection="1">
      <alignment horizontal="center" vertical="center"/>
      <protection locked="0"/>
    </xf>
    <xf numFmtId="0" fontId="4" fillId="0" borderId="51" xfId="0" applyFont="1" applyBorder="1" applyAlignment="1" applyProtection="1">
      <alignment horizontal="center" vertical="center"/>
      <protection locked="0"/>
    </xf>
    <xf numFmtId="0" fontId="4" fillId="2" borderId="36" xfId="0" applyFont="1" applyFill="1" applyBorder="1" applyAlignment="1" applyProtection="1">
      <alignment horizontal="left" vertical="center"/>
      <protection locked="0"/>
    </xf>
    <xf numFmtId="0" fontId="4" fillId="2" borderId="13" xfId="0" applyFont="1" applyFill="1" applyBorder="1" applyAlignment="1" applyProtection="1">
      <alignment horizontal="left" vertical="center"/>
      <protection locked="0"/>
    </xf>
    <xf numFmtId="0" fontId="2" fillId="0" borderId="35" xfId="0" applyFont="1" applyBorder="1" applyAlignment="1" applyProtection="1">
      <alignment vertical="center"/>
      <protection locked="0"/>
    </xf>
    <xf numFmtId="0" fontId="2" fillId="0" borderId="8" xfId="0" applyFont="1" applyBorder="1" applyAlignment="1" applyProtection="1">
      <alignment vertical="center"/>
      <protection locked="0"/>
    </xf>
    <xf numFmtId="0" fontId="2" fillId="0" borderId="49" xfId="0" applyFont="1" applyBorder="1" applyAlignment="1" applyProtection="1">
      <alignment vertical="center"/>
      <protection locked="0"/>
    </xf>
    <xf numFmtId="0" fontId="2" fillId="0" borderId="5" xfId="0" applyFont="1" applyBorder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2" fillId="0" borderId="19" xfId="0" applyFont="1" applyBorder="1" applyAlignment="1" applyProtection="1">
      <alignment vertical="center"/>
      <protection locked="0"/>
    </xf>
    <xf numFmtId="0" fontId="2" fillId="0" borderId="36" xfId="0" applyFont="1" applyBorder="1" applyAlignment="1" applyProtection="1">
      <alignment vertical="center"/>
      <protection locked="0"/>
    </xf>
    <xf numFmtId="0" fontId="2" fillId="0" borderId="13" xfId="0" applyFont="1" applyBorder="1" applyAlignment="1" applyProtection="1">
      <alignment vertical="center"/>
      <protection locked="0"/>
    </xf>
    <xf numFmtId="0" fontId="2" fillId="0" borderId="50" xfId="0" applyFont="1" applyBorder="1" applyAlignment="1" applyProtection="1">
      <alignment vertical="center"/>
      <protection locked="0"/>
    </xf>
    <xf numFmtId="0" fontId="5" fillId="0" borderId="44" xfId="0" applyFont="1" applyBorder="1" applyAlignment="1" applyProtection="1">
      <alignment horizontal="center" vertical="center"/>
      <protection locked="0"/>
    </xf>
    <xf numFmtId="0" fontId="5" fillId="0" borderId="45" xfId="0" applyFont="1" applyBorder="1" applyAlignment="1" applyProtection="1">
      <alignment horizontal="center" vertical="center"/>
      <protection locked="0"/>
    </xf>
    <xf numFmtId="0" fontId="6" fillId="2" borderId="6" xfId="0" applyFont="1" applyFill="1" applyBorder="1" applyAlignment="1" applyProtection="1">
      <alignment horizontal="left" vertical="center"/>
      <protection locked="0"/>
    </xf>
    <xf numFmtId="164" fontId="6" fillId="2" borderId="6" xfId="0" applyNumberFormat="1" applyFont="1" applyFill="1" applyBorder="1" applyAlignment="1" applyProtection="1">
      <alignment horizontal="left" vertical="center"/>
      <protection locked="0"/>
    </xf>
    <xf numFmtId="0" fontId="6" fillId="2" borderId="6" xfId="0" applyFont="1" applyFill="1" applyBorder="1" applyAlignment="1" applyProtection="1">
      <alignment horizontal="center" vertical="center"/>
      <protection locked="0"/>
    </xf>
    <xf numFmtId="0" fontId="6" fillId="2" borderId="22" xfId="0" applyFont="1" applyFill="1" applyBorder="1" applyAlignment="1" applyProtection="1">
      <alignment horizontal="center" vertical="center"/>
      <protection locked="0"/>
    </xf>
    <xf numFmtId="0" fontId="1" fillId="0" borderId="46" xfId="0" applyFont="1" applyBorder="1" applyAlignment="1" applyProtection="1">
      <alignment horizontal="left" vertical="center"/>
      <protection locked="0"/>
    </xf>
    <xf numFmtId="0" fontId="1" fillId="0" borderId="18" xfId="0" applyFont="1" applyBorder="1" applyAlignment="1" applyProtection="1">
      <alignment horizontal="left" vertical="center"/>
      <protection locked="0"/>
    </xf>
    <xf numFmtId="14" fontId="6" fillId="2" borderId="22" xfId="0" applyNumberFormat="1" applyFont="1" applyFill="1" applyBorder="1" applyAlignment="1" applyProtection="1">
      <alignment horizontal="left" vertical="center"/>
      <protection locked="0"/>
    </xf>
    <xf numFmtId="0" fontId="6" fillId="2" borderId="37" xfId="0" applyFont="1" applyFill="1" applyBorder="1" applyAlignment="1" applyProtection="1">
      <alignment horizontal="center" vertical="center"/>
      <protection locked="0"/>
    </xf>
    <xf numFmtId="0" fontId="6" fillId="2" borderId="38" xfId="0" applyFont="1" applyFill="1" applyBorder="1" applyAlignment="1" applyProtection="1">
      <alignment horizontal="center" vertical="center"/>
      <protection locked="0"/>
    </xf>
    <xf numFmtId="49" fontId="6" fillId="2" borderId="6" xfId="0" applyNumberFormat="1" applyFont="1" applyFill="1" applyBorder="1" applyAlignment="1" applyProtection="1">
      <alignment horizontal="center" vertical="center"/>
      <protection locked="0"/>
    </xf>
    <xf numFmtId="0" fontId="9" fillId="0" borderId="48" xfId="0" applyFont="1" applyBorder="1" applyAlignment="1" applyProtection="1">
      <alignment horizontal="center" vertical="center"/>
      <protection locked="0"/>
    </xf>
    <xf numFmtId="0" fontId="4" fillId="0" borderId="28" xfId="0" applyFont="1" applyBorder="1" applyAlignment="1" applyProtection="1">
      <alignment horizontal="center" vertical="center"/>
      <protection locked="0"/>
    </xf>
    <xf numFmtId="0" fontId="4" fillId="0" borderId="30" xfId="0" applyFont="1" applyBorder="1" applyAlignment="1" applyProtection="1">
      <alignment horizontal="center" vertical="center"/>
      <protection locked="0"/>
    </xf>
    <xf numFmtId="0" fontId="4" fillId="0" borderId="21" xfId="0" applyFont="1" applyBorder="1" applyAlignment="1" applyProtection="1">
      <alignment vertical="center"/>
      <protection locked="0"/>
    </xf>
    <xf numFmtId="0" fontId="4" fillId="0" borderId="22" xfId="0" applyFont="1" applyBorder="1" applyAlignment="1" applyProtection="1">
      <alignment vertical="center"/>
      <protection locked="0"/>
    </xf>
    <xf numFmtId="0" fontId="4" fillId="0" borderId="23" xfId="0" applyFont="1" applyBorder="1" applyAlignment="1" applyProtection="1">
      <alignment vertical="center"/>
      <protection locked="0"/>
    </xf>
    <xf numFmtId="0" fontId="7" fillId="2" borderId="6" xfId="0" applyFont="1" applyFill="1" applyBorder="1" applyAlignment="1" applyProtection="1">
      <alignment horizontal="center" vertical="center"/>
      <protection locked="0"/>
    </xf>
    <xf numFmtId="0" fontId="10" fillId="0" borderId="17" xfId="0" applyFont="1" applyBorder="1" applyAlignment="1" applyProtection="1">
      <alignment horizontal="center"/>
      <protection locked="0"/>
    </xf>
    <xf numFmtId="0" fontId="10" fillId="0" borderId="2" xfId="0" applyFont="1" applyBorder="1" applyAlignment="1" applyProtection="1">
      <alignment horizontal="center"/>
      <protection locked="0"/>
    </xf>
    <xf numFmtId="0" fontId="0" fillId="0" borderId="41" xfId="0" applyBorder="1" applyAlignment="1" applyProtection="1">
      <alignment vertical="center"/>
      <protection locked="0"/>
    </xf>
    <xf numFmtId="0" fontId="1" fillId="0" borderId="45" xfId="0" applyFont="1" applyBorder="1" applyAlignment="1" applyProtection="1">
      <alignment horizontal="center" vertical="center"/>
      <protection locked="0"/>
    </xf>
    <xf numFmtId="0" fontId="1" fillId="0" borderId="39" xfId="0" applyFont="1" applyBorder="1" applyAlignment="1" applyProtection="1">
      <alignment horizontal="center" vertical="center"/>
      <protection locked="0"/>
    </xf>
  </cellXfs>
  <cellStyles count="2">
    <cellStyle name="Hyperlink" xfId="1" builtinId="8"/>
    <cellStyle name="Normal" xfId="0" builtinId="0"/>
  </cellStyles>
  <dxfs count="8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C4E59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1096131</xdr:colOff>
      <xdr:row>6</xdr:row>
      <xdr:rowOff>302381</xdr:rowOff>
    </xdr:from>
    <xdr:to>
      <xdr:col>17</xdr:col>
      <xdr:colOff>1270000</xdr:colOff>
      <xdr:row>6</xdr:row>
      <xdr:rowOff>308428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31C49C2A-D61F-ECB9-C301-2235DA80EFD6}"/>
            </a:ext>
          </a:extLst>
        </xdr:cNvPr>
        <xdr:cNvCxnSpPr/>
      </xdr:nvCxnSpPr>
      <xdr:spPr>
        <a:xfrm flipV="1">
          <a:off x="8701012" y="1270000"/>
          <a:ext cx="3923393" cy="6047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325059</xdr:colOff>
      <xdr:row>6</xdr:row>
      <xdr:rowOff>0</xdr:rowOff>
    </xdr:from>
    <xdr:to>
      <xdr:col>18</xdr:col>
      <xdr:colOff>75595</xdr:colOff>
      <xdr:row>6</xdr:row>
      <xdr:rowOff>15119</xdr:rowOff>
    </xdr:to>
    <xdr:cxnSp macro="">
      <xdr:nvCxnSpPr>
        <xdr:cNvPr id="7" name="Straight Arrow Connector 6">
          <a:extLst>
            <a:ext uri="{FF2B5EF4-FFF2-40B4-BE49-F238E27FC236}">
              <a16:creationId xmlns:a16="http://schemas.microsoft.com/office/drawing/2014/main" id="{BCDB1A1C-1964-F522-D50A-ACC7EBCB5CC6}"/>
            </a:ext>
          </a:extLst>
        </xdr:cNvPr>
        <xdr:cNvCxnSpPr/>
      </xdr:nvCxnSpPr>
      <xdr:spPr>
        <a:xfrm flipV="1">
          <a:off x="7929940" y="967619"/>
          <a:ext cx="5465536" cy="15119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434824</xdr:colOff>
      <xdr:row>8</xdr:row>
      <xdr:rowOff>261559</xdr:rowOff>
    </xdr:from>
    <xdr:to>
      <xdr:col>18</xdr:col>
      <xdr:colOff>436940</xdr:colOff>
      <xdr:row>9</xdr:row>
      <xdr:rowOff>221343</xdr:rowOff>
    </xdr:to>
    <xdr:cxnSp macro="">
      <xdr:nvCxnSpPr>
        <xdr:cNvPr id="9" name="Straight Arrow Connector 8">
          <a:extLst>
            <a:ext uri="{FF2B5EF4-FFF2-40B4-BE49-F238E27FC236}">
              <a16:creationId xmlns:a16="http://schemas.microsoft.com/office/drawing/2014/main" id="{FC6122AE-3677-DED4-03FB-F132F6738F7A}"/>
            </a:ext>
          </a:extLst>
        </xdr:cNvPr>
        <xdr:cNvCxnSpPr/>
      </xdr:nvCxnSpPr>
      <xdr:spPr>
        <a:xfrm flipH="1">
          <a:off x="13754705" y="1864178"/>
          <a:ext cx="2116" cy="277284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408213</xdr:colOff>
      <xdr:row>11</xdr:row>
      <xdr:rowOff>302381</xdr:rowOff>
    </xdr:from>
    <xdr:to>
      <xdr:col>12</xdr:col>
      <xdr:colOff>1164167</xdr:colOff>
      <xdr:row>11</xdr:row>
      <xdr:rowOff>309940</xdr:rowOff>
    </xdr:to>
    <xdr:cxnSp macro="">
      <xdr:nvCxnSpPr>
        <xdr:cNvPr id="11" name="Straight Arrow Connector 10">
          <a:extLst>
            <a:ext uri="{FF2B5EF4-FFF2-40B4-BE49-F238E27FC236}">
              <a16:creationId xmlns:a16="http://schemas.microsoft.com/office/drawing/2014/main" id="{2B417507-DB4D-E9C8-271E-20CE94D4A648}"/>
            </a:ext>
          </a:extLst>
        </xdr:cNvPr>
        <xdr:cNvCxnSpPr/>
      </xdr:nvCxnSpPr>
      <xdr:spPr>
        <a:xfrm flipH="1">
          <a:off x="8013094" y="2857500"/>
          <a:ext cx="755954" cy="7559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822158</xdr:colOff>
      <xdr:row>11</xdr:row>
      <xdr:rowOff>0</xdr:rowOff>
    </xdr:from>
    <xdr:to>
      <xdr:col>17</xdr:col>
      <xdr:colOff>1617738</xdr:colOff>
      <xdr:row>11</xdr:row>
      <xdr:rowOff>0</xdr:rowOff>
    </xdr:to>
    <xdr:cxnSp macro="">
      <xdr:nvCxnSpPr>
        <xdr:cNvPr id="23" name="Straight Arrow Connector 22">
          <a:extLst>
            <a:ext uri="{FF2B5EF4-FFF2-40B4-BE49-F238E27FC236}">
              <a16:creationId xmlns:a16="http://schemas.microsoft.com/office/drawing/2014/main" id="{E23360E3-BEBA-3500-7BD9-BE1EBA2B6C2D}"/>
            </a:ext>
          </a:extLst>
        </xdr:cNvPr>
        <xdr:cNvCxnSpPr/>
      </xdr:nvCxnSpPr>
      <xdr:spPr>
        <a:xfrm>
          <a:off x="11309684" y="2536658"/>
          <a:ext cx="4565475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12</xdr:col>
      <xdr:colOff>279702</xdr:colOff>
      <xdr:row>7</xdr:row>
      <xdr:rowOff>249464</xdr:rowOff>
    </xdr:from>
    <xdr:to>
      <xdr:col>18</xdr:col>
      <xdr:colOff>226787</xdr:colOff>
      <xdr:row>11</xdr:row>
      <xdr:rowOff>1446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14650910-1B03-5BEE-1F4F-525F6200ED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84583" y="1534583"/>
          <a:ext cx="5662084" cy="963017"/>
        </a:xfrm>
        <a:prstGeom prst="rect">
          <a:avLst/>
        </a:prstGeom>
      </xdr:spPr>
    </xdr:pic>
    <xdr:clientData/>
  </xdr:twoCellAnchor>
  <xdr:twoCellAnchor>
    <xdr:from>
      <xdr:col>13</xdr:col>
      <xdr:colOff>294821</xdr:colOff>
      <xdr:row>16</xdr:row>
      <xdr:rowOff>98273</xdr:rowOff>
    </xdr:from>
    <xdr:to>
      <xdr:col>14</xdr:col>
      <xdr:colOff>120952</xdr:colOff>
      <xdr:row>19</xdr:row>
      <xdr:rowOff>211666</xdr:rowOff>
    </xdr:to>
    <xdr:sp macro="" textlink="">
      <xdr:nvSpPr>
        <xdr:cNvPr id="12" name="Rectangle 11">
          <a:extLst>
            <a:ext uri="{FF2B5EF4-FFF2-40B4-BE49-F238E27FC236}">
              <a16:creationId xmlns:a16="http://schemas.microsoft.com/office/drawing/2014/main" id="{84A6857D-C656-267D-4C64-7CCE93CFAF4D}"/>
            </a:ext>
          </a:extLst>
        </xdr:cNvPr>
        <xdr:cNvSpPr/>
      </xdr:nvSpPr>
      <xdr:spPr>
        <a:xfrm>
          <a:off x="8806845" y="4006548"/>
          <a:ext cx="476250" cy="861785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12</xdr:col>
      <xdr:colOff>840316</xdr:colOff>
      <xdr:row>17</xdr:row>
      <xdr:rowOff>1</xdr:rowOff>
    </xdr:from>
    <xdr:to>
      <xdr:col>13</xdr:col>
      <xdr:colOff>303590</xdr:colOff>
      <xdr:row>19</xdr:row>
      <xdr:rowOff>45358</xdr:rowOff>
    </xdr:to>
    <xdr:sp macro="" textlink="">
      <xdr:nvSpPr>
        <xdr:cNvPr id="13" name="Rectangle 12">
          <a:extLst>
            <a:ext uri="{FF2B5EF4-FFF2-40B4-BE49-F238E27FC236}">
              <a16:creationId xmlns:a16="http://schemas.microsoft.com/office/drawing/2014/main" id="{E3BD2231-7BB2-4CE2-BAFE-E1F9B8A5C1C9}"/>
            </a:ext>
          </a:extLst>
        </xdr:cNvPr>
        <xdr:cNvSpPr/>
      </xdr:nvSpPr>
      <xdr:spPr>
        <a:xfrm>
          <a:off x="8339364" y="4157739"/>
          <a:ext cx="476250" cy="544286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12</xdr:col>
      <xdr:colOff>372835</xdr:colOff>
      <xdr:row>17</xdr:row>
      <xdr:rowOff>98275</xdr:rowOff>
    </xdr:from>
    <xdr:to>
      <xdr:col>12</xdr:col>
      <xdr:colOff>849085</xdr:colOff>
      <xdr:row>18</xdr:row>
      <xdr:rowOff>196548</xdr:rowOff>
    </xdr:to>
    <xdr:sp macro="" textlink="">
      <xdr:nvSpPr>
        <xdr:cNvPr id="14" name="Rectangle 13">
          <a:extLst>
            <a:ext uri="{FF2B5EF4-FFF2-40B4-BE49-F238E27FC236}">
              <a16:creationId xmlns:a16="http://schemas.microsoft.com/office/drawing/2014/main" id="{63BADB5B-ED93-4645-B8AC-08E85605B321}"/>
            </a:ext>
          </a:extLst>
        </xdr:cNvPr>
        <xdr:cNvSpPr/>
      </xdr:nvSpPr>
      <xdr:spPr>
        <a:xfrm>
          <a:off x="7871883" y="4256013"/>
          <a:ext cx="476250" cy="347738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15</xdr:col>
      <xdr:colOff>355299</xdr:colOff>
      <xdr:row>16</xdr:row>
      <xdr:rowOff>79224</xdr:rowOff>
    </xdr:from>
    <xdr:to>
      <xdr:col>16</xdr:col>
      <xdr:colOff>574524</xdr:colOff>
      <xdr:row>19</xdr:row>
      <xdr:rowOff>192617</xdr:rowOff>
    </xdr:to>
    <xdr:sp macro="" textlink="">
      <xdr:nvSpPr>
        <xdr:cNvPr id="15" name="Rectangle 14">
          <a:extLst>
            <a:ext uri="{FF2B5EF4-FFF2-40B4-BE49-F238E27FC236}">
              <a16:creationId xmlns:a16="http://schemas.microsoft.com/office/drawing/2014/main" id="{DE4FE2B1-8BE2-42EF-BD5F-C88C88FE3DF0}"/>
            </a:ext>
          </a:extLst>
        </xdr:cNvPr>
        <xdr:cNvSpPr/>
      </xdr:nvSpPr>
      <xdr:spPr>
        <a:xfrm>
          <a:off x="10167561" y="3987499"/>
          <a:ext cx="869344" cy="861785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13</xdr:col>
      <xdr:colOff>309940</xdr:colOff>
      <xdr:row>15</xdr:row>
      <xdr:rowOff>234345</xdr:rowOff>
    </xdr:from>
    <xdr:to>
      <xdr:col>14</xdr:col>
      <xdr:colOff>98274</xdr:colOff>
      <xdr:row>15</xdr:row>
      <xdr:rowOff>241904</xdr:rowOff>
    </xdr:to>
    <xdr:cxnSp macro="">
      <xdr:nvCxnSpPr>
        <xdr:cNvPr id="18" name="Straight Arrow Connector 17">
          <a:extLst>
            <a:ext uri="{FF2B5EF4-FFF2-40B4-BE49-F238E27FC236}">
              <a16:creationId xmlns:a16="http://schemas.microsoft.com/office/drawing/2014/main" id="{DD6CFD9E-A347-B547-E940-13E95A78FC51}"/>
            </a:ext>
          </a:extLst>
        </xdr:cNvPr>
        <xdr:cNvCxnSpPr/>
      </xdr:nvCxnSpPr>
      <xdr:spPr>
        <a:xfrm flipH="1">
          <a:off x="8821964" y="3893155"/>
          <a:ext cx="438453" cy="7559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861785</xdr:colOff>
      <xdr:row>16</xdr:row>
      <xdr:rowOff>90713</xdr:rowOff>
    </xdr:from>
    <xdr:to>
      <xdr:col>13</xdr:col>
      <xdr:colOff>257024</xdr:colOff>
      <xdr:row>16</xdr:row>
      <xdr:rowOff>98273</xdr:rowOff>
    </xdr:to>
    <xdr:cxnSp macro="">
      <xdr:nvCxnSpPr>
        <xdr:cNvPr id="20" name="Straight Arrow Connector 19">
          <a:extLst>
            <a:ext uri="{FF2B5EF4-FFF2-40B4-BE49-F238E27FC236}">
              <a16:creationId xmlns:a16="http://schemas.microsoft.com/office/drawing/2014/main" id="{F0FD4D10-965E-528E-F90C-4021B2DA3B77}"/>
            </a:ext>
          </a:extLst>
        </xdr:cNvPr>
        <xdr:cNvCxnSpPr/>
      </xdr:nvCxnSpPr>
      <xdr:spPr>
        <a:xfrm flipH="1" flipV="1">
          <a:off x="8360833" y="3998988"/>
          <a:ext cx="408215" cy="756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377976</xdr:colOff>
      <xdr:row>16</xdr:row>
      <xdr:rowOff>196546</xdr:rowOff>
    </xdr:from>
    <xdr:to>
      <xdr:col>12</xdr:col>
      <xdr:colOff>793750</xdr:colOff>
      <xdr:row>16</xdr:row>
      <xdr:rowOff>196546</xdr:rowOff>
    </xdr:to>
    <xdr:cxnSp macro="">
      <xdr:nvCxnSpPr>
        <xdr:cNvPr id="22" name="Straight Arrow Connector 21">
          <a:extLst>
            <a:ext uri="{FF2B5EF4-FFF2-40B4-BE49-F238E27FC236}">
              <a16:creationId xmlns:a16="http://schemas.microsoft.com/office/drawing/2014/main" id="{D863B4A6-9117-A64D-D63C-502DB6538656}"/>
            </a:ext>
          </a:extLst>
        </xdr:cNvPr>
        <xdr:cNvCxnSpPr/>
      </xdr:nvCxnSpPr>
      <xdr:spPr>
        <a:xfrm flipH="1">
          <a:off x="7877024" y="4104821"/>
          <a:ext cx="415774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325059</xdr:colOff>
      <xdr:row>15</xdr:row>
      <xdr:rowOff>166309</xdr:rowOff>
    </xdr:from>
    <xdr:to>
      <xdr:col>16</xdr:col>
      <xdr:colOff>551845</xdr:colOff>
      <xdr:row>15</xdr:row>
      <xdr:rowOff>166309</xdr:rowOff>
    </xdr:to>
    <xdr:cxnSp macro="">
      <xdr:nvCxnSpPr>
        <xdr:cNvPr id="25" name="Straight Arrow Connector 24">
          <a:extLst>
            <a:ext uri="{FF2B5EF4-FFF2-40B4-BE49-F238E27FC236}">
              <a16:creationId xmlns:a16="http://schemas.microsoft.com/office/drawing/2014/main" id="{7ACCD173-72FA-5D7C-F08C-4E66CFB0B5DC}"/>
            </a:ext>
          </a:extLst>
        </xdr:cNvPr>
        <xdr:cNvCxnSpPr/>
      </xdr:nvCxnSpPr>
      <xdr:spPr>
        <a:xfrm>
          <a:off x="10137321" y="3825119"/>
          <a:ext cx="876905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128512</xdr:colOff>
      <xdr:row>16</xdr:row>
      <xdr:rowOff>68035</xdr:rowOff>
    </xdr:from>
    <xdr:to>
      <xdr:col>17</xdr:col>
      <xdr:colOff>136071</xdr:colOff>
      <xdr:row>19</xdr:row>
      <xdr:rowOff>120952</xdr:rowOff>
    </xdr:to>
    <xdr:cxnSp macro="">
      <xdr:nvCxnSpPr>
        <xdr:cNvPr id="27" name="Straight Arrow Connector 26">
          <a:extLst>
            <a:ext uri="{FF2B5EF4-FFF2-40B4-BE49-F238E27FC236}">
              <a16:creationId xmlns:a16="http://schemas.microsoft.com/office/drawing/2014/main" id="{2507BB7A-A4BD-8299-EC4A-80E15850E3F6}"/>
            </a:ext>
          </a:extLst>
        </xdr:cNvPr>
        <xdr:cNvCxnSpPr/>
      </xdr:nvCxnSpPr>
      <xdr:spPr>
        <a:xfrm>
          <a:off x="11241012" y="3976310"/>
          <a:ext cx="7559" cy="801309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11</xdr:col>
      <xdr:colOff>68035</xdr:colOff>
      <xdr:row>15</xdr:row>
      <xdr:rowOff>158750</xdr:rowOff>
    </xdr:from>
    <xdr:ext cx="565732" cy="264560"/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1136D6D4-563D-1594-66A5-FF9B633EF30F}"/>
            </a:ext>
          </a:extLst>
        </xdr:cNvPr>
        <xdr:cNvSpPr txBox="1"/>
      </xdr:nvSpPr>
      <xdr:spPr>
        <a:xfrm>
          <a:off x="6916964" y="3817560"/>
          <a:ext cx="565732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Length</a:t>
          </a:r>
        </a:p>
      </xdr:txBody>
    </xdr:sp>
    <xdr:clientData/>
  </xdr:oneCellAnchor>
  <xdr:twoCellAnchor>
    <xdr:from>
      <xdr:col>10</xdr:col>
      <xdr:colOff>619880</xdr:colOff>
      <xdr:row>19</xdr:row>
      <xdr:rowOff>75594</xdr:rowOff>
    </xdr:from>
    <xdr:to>
      <xdr:col>12</xdr:col>
      <xdr:colOff>136071</xdr:colOff>
      <xdr:row>20</xdr:row>
      <xdr:rowOff>60474</xdr:rowOff>
    </xdr:to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B9BA21A1-B35E-F775-2C7D-248E5F900708}"/>
            </a:ext>
          </a:extLst>
        </xdr:cNvPr>
        <xdr:cNvSpPr txBox="1"/>
      </xdr:nvSpPr>
      <xdr:spPr>
        <a:xfrm>
          <a:off x="6818690" y="4732261"/>
          <a:ext cx="816429" cy="23434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Diameters </a:t>
          </a:r>
        </a:p>
      </xdr:txBody>
    </xdr:sp>
    <xdr:clientData/>
  </xdr:twoCellAnchor>
  <xdr:twoCellAnchor>
    <xdr:from>
      <xdr:col>12</xdr:col>
      <xdr:colOff>1241568</xdr:colOff>
      <xdr:row>8</xdr:row>
      <xdr:rowOff>43793</xdr:rowOff>
    </xdr:from>
    <xdr:to>
      <xdr:col>17</xdr:col>
      <xdr:colOff>1278245</xdr:colOff>
      <xdr:row>8</xdr:row>
      <xdr:rowOff>54741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93C83D28-4EAA-99EC-C4F5-1F9BF306272F}"/>
            </a:ext>
          </a:extLst>
        </xdr:cNvPr>
        <xdr:cNvCxnSpPr/>
      </xdr:nvCxnSpPr>
      <xdr:spPr>
        <a:xfrm flipV="1">
          <a:off x="12358604" y="2601936"/>
          <a:ext cx="3805855" cy="10948"/>
        </a:xfrm>
        <a:prstGeom prst="line">
          <a:avLst/>
        </a:prstGeom>
        <a:ln w="57150"/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1240692</xdr:colOff>
      <xdr:row>8</xdr:row>
      <xdr:rowOff>261883</xdr:rowOff>
    </xdr:from>
    <xdr:to>
      <xdr:col>17</xdr:col>
      <xdr:colOff>1277369</xdr:colOff>
      <xdr:row>8</xdr:row>
      <xdr:rowOff>272831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id="{1A496E53-DCDD-44E6-9F48-7DEABEE961E3}"/>
            </a:ext>
          </a:extLst>
        </xdr:cNvPr>
        <xdr:cNvCxnSpPr/>
      </xdr:nvCxnSpPr>
      <xdr:spPr>
        <a:xfrm flipV="1">
          <a:off x="12357728" y="2820026"/>
          <a:ext cx="3805855" cy="10948"/>
        </a:xfrm>
        <a:prstGeom prst="line">
          <a:avLst/>
        </a:prstGeom>
        <a:ln w="57150"/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1226210</xdr:colOff>
      <xdr:row>9</xdr:row>
      <xdr:rowOff>173421</xdr:rowOff>
    </xdr:from>
    <xdr:to>
      <xdr:col>17</xdr:col>
      <xdr:colOff>1262887</xdr:colOff>
      <xdr:row>9</xdr:row>
      <xdr:rowOff>184369</xdr:rowOff>
    </xdr:to>
    <xdr:cxnSp macro="">
      <xdr:nvCxnSpPr>
        <xdr:cNvPr id="10" name="Straight Connector 9">
          <a:extLst>
            <a:ext uri="{FF2B5EF4-FFF2-40B4-BE49-F238E27FC236}">
              <a16:creationId xmlns:a16="http://schemas.microsoft.com/office/drawing/2014/main" id="{EA0ADA8A-9960-4BA6-BD84-E19B73650C76}"/>
            </a:ext>
          </a:extLst>
        </xdr:cNvPr>
        <xdr:cNvCxnSpPr/>
      </xdr:nvCxnSpPr>
      <xdr:spPr>
        <a:xfrm flipV="1">
          <a:off x="12343246" y="3044528"/>
          <a:ext cx="3805855" cy="10948"/>
        </a:xfrm>
        <a:prstGeom prst="line">
          <a:avLst/>
        </a:prstGeom>
        <a:ln w="57150"/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1218830</xdr:colOff>
      <xdr:row>10</xdr:row>
      <xdr:rowOff>53327</xdr:rowOff>
    </xdr:from>
    <xdr:to>
      <xdr:col>17</xdr:col>
      <xdr:colOff>1255507</xdr:colOff>
      <xdr:row>10</xdr:row>
      <xdr:rowOff>64275</xdr:rowOff>
    </xdr:to>
    <xdr:cxnSp macro="">
      <xdr:nvCxnSpPr>
        <xdr:cNvPr id="19" name="Straight Connector 18">
          <a:extLst>
            <a:ext uri="{FF2B5EF4-FFF2-40B4-BE49-F238E27FC236}">
              <a16:creationId xmlns:a16="http://schemas.microsoft.com/office/drawing/2014/main" id="{2C3DD17F-C8E5-4146-A347-5D10DA0471BB}"/>
            </a:ext>
          </a:extLst>
        </xdr:cNvPr>
        <xdr:cNvCxnSpPr/>
      </xdr:nvCxnSpPr>
      <xdr:spPr>
        <a:xfrm flipV="1">
          <a:off x="12335866" y="3237398"/>
          <a:ext cx="3805855" cy="10948"/>
        </a:xfrm>
        <a:prstGeom prst="line">
          <a:avLst/>
        </a:prstGeom>
        <a:ln w="57150"/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16</xdr:col>
      <xdr:colOff>381001</xdr:colOff>
      <xdr:row>0</xdr:row>
      <xdr:rowOff>136071</xdr:rowOff>
    </xdr:from>
    <xdr:to>
      <xdr:col>20</xdr:col>
      <xdr:colOff>65011</xdr:colOff>
      <xdr:row>4</xdr:row>
      <xdr:rowOff>143565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17028CE-33E9-4F29-8D8C-EA27F995578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56" t="20453" r="7974" b="34323"/>
        <a:stretch>
          <a:fillRect/>
        </a:stretch>
      </xdr:blipFill>
      <xdr:spPr>
        <a:xfrm>
          <a:off x="13852072" y="136071"/>
          <a:ext cx="3565071" cy="1313780"/>
        </a:xfrm>
        <a:prstGeom prst="rect">
          <a:avLst/>
        </a:prstGeom>
      </xdr:spPr>
    </xdr:pic>
    <xdr:clientData/>
  </xdr:twoCellAnchor>
  <xdr:twoCellAnchor editAs="oneCell">
    <xdr:from>
      <xdr:col>10</xdr:col>
      <xdr:colOff>340178</xdr:colOff>
      <xdr:row>1</xdr:row>
      <xdr:rowOff>13607</xdr:rowOff>
    </xdr:from>
    <xdr:to>
      <xdr:col>15</xdr:col>
      <xdr:colOff>493237</xdr:colOff>
      <xdr:row>3</xdr:row>
      <xdr:rowOff>258537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530FD586-0C80-4293-B8D5-A84DAE6A9D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07928" y="381000"/>
          <a:ext cx="4344059" cy="870858"/>
        </a:xfrm>
        <a:prstGeom prst="rect">
          <a:avLst/>
        </a:prstGeom>
      </xdr:spPr>
    </xdr:pic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0DE2B0-BD98-4561-916A-88476EF47279}">
  <sheetPr>
    <pageSetUpPr fitToPage="1"/>
  </sheetPr>
  <dimension ref="A1:Y66"/>
  <sheetViews>
    <sheetView tabSelected="1" zoomScale="70" zoomScaleNormal="70" workbookViewId="0">
      <selection activeCell="B7" sqref="B7:I7"/>
    </sheetView>
  </sheetViews>
  <sheetFormatPr defaultColWidth="9.140625" defaultRowHeight="15" x14ac:dyDescent="0.25"/>
  <cols>
    <col min="1" max="1" width="31.42578125" style="4" customWidth="1"/>
    <col min="2" max="3" width="10" style="4" customWidth="1"/>
    <col min="4" max="4" width="15.140625" style="4" customWidth="1"/>
    <col min="5" max="5" width="14.42578125" style="4" customWidth="1"/>
    <col min="6" max="6" width="15.5703125" style="4" customWidth="1"/>
    <col min="7" max="7" width="10.42578125" style="4" customWidth="1"/>
    <col min="8" max="8" width="15" style="4" customWidth="1"/>
    <col min="9" max="9" width="10.7109375" style="4" customWidth="1"/>
    <col min="10" max="11" width="9.140625" style="4"/>
    <col min="12" max="12" width="15.42578125" style="4" customWidth="1"/>
    <col min="13" max="13" width="19.85546875" style="4" customWidth="1"/>
    <col min="14" max="17" width="9.140625" style="4"/>
    <col min="18" max="18" width="29.42578125" style="4" customWidth="1"/>
    <col min="19" max="19" width="9.140625" style="4" customWidth="1"/>
    <col min="20" max="20" width="10.42578125" style="4" customWidth="1"/>
    <col min="21" max="21" width="9.140625" style="4"/>
    <col min="22" max="22" width="19.42578125" style="4" customWidth="1"/>
    <col min="23" max="16384" width="9.140625" style="4"/>
  </cols>
  <sheetData>
    <row r="1" spans="1:25" ht="28.5" customHeight="1" x14ac:dyDescent="0.25">
      <c r="A1" s="131" t="s">
        <v>30</v>
      </c>
      <c r="B1" s="132"/>
      <c r="C1" s="132"/>
      <c r="D1" s="132"/>
      <c r="E1" s="19" t="s">
        <v>43</v>
      </c>
      <c r="F1" s="43"/>
      <c r="G1" s="153"/>
      <c r="H1" s="153"/>
      <c r="I1" s="154"/>
      <c r="K1" s="27"/>
      <c r="L1" s="28"/>
      <c r="M1" s="28"/>
      <c r="N1" s="28"/>
      <c r="O1" s="28"/>
      <c r="P1" s="28"/>
      <c r="Q1" s="28"/>
      <c r="R1" s="28"/>
      <c r="S1" s="28"/>
      <c r="T1" s="28"/>
      <c r="U1" s="29"/>
    </row>
    <row r="2" spans="1:25" s="1" customFormat="1" ht="24.95" customHeight="1" thickBot="1" x14ac:dyDescent="0.3">
      <c r="A2" s="137" t="s">
        <v>74</v>
      </c>
      <c r="B2" s="138"/>
      <c r="C2" s="138"/>
      <c r="D2" s="138"/>
      <c r="E2" s="138"/>
      <c r="F2" s="138"/>
      <c r="G2" s="138"/>
      <c r="H2" s="138"/>
      <c r="I2" s="20"/>
      <c r="J2" s="4"/>
      <c r="K2" s="30"/>
      <c r="L2" s="4"/>
      <c r="M2" s="4"/>
      <c r="N2" s="4"/>
      <c r="O2" s="4"/>
      <c r="P2" s="4"/>
      <c r="Q2" s="4"/>
      <c r="R2" s="4"/>
      <c r="S2" s="4"/>
      <c r="T2" s="4"/>
      <c r="U2" s="20"/>
      <c r="V2" s="4"/>
      <c r="W2" s="4"/>
      <c r="X2" s="4"/>
      <c r="Y2" s="4"/>
    </row>
    <row r="3" spans="1:25" s="1" customFormat="1" ht="24.95" customHeight="1" thickTop="1" thickBot="1" x14ac:dyDescent="0.3">
      <c r="A3" s="44" t="s">
        <v>4</v>
      </c>
      <c r="B3" s="139"/>
      <c r="C3" s="139"/>
      <c r="D3" s="139"/>
      <c r="E3" s="139"/>
      <c r="F3" s="139"/>
      <c r="G3" s="139"/>
      <c r="H3" s="139"/>
      <c r="I3" s="139"/>
      <c r="K3" s="30"/>
      <c r="L3" s="4"/>
      <c r="M3" s="4"/>
      <c r="N3" s="4"/>
      <c r="O3" s="4"/>
      <c r="P3" s="4"/>
      <c r="Q3" s="4"/>
      <c r="R3" s="10"/>
      <c r="S3" s="10"/>
      <c r="T3" s="10"/>
      <c r="U3" s="20"/>
      <c r="V3" s="4"/>
      <c r="W3" s="4"/>
      <c r="X3" s="4"/>
      <c r="Y3" s="4"/>
    </row>
    <row r="4" spans="1:25" s="1" customFormat="1" ht="24.95" customHeight="1" thickBot="1" x14ac:dyDescent="0.3">
      <c r="A4" s="45" t="s">
        <v>75</v>
      </c>
      <c r="B4" s="111"/>
      <c r="C4" s="111"/>
      <c r="D4" s="111"/>
      <c r="E4" s="111"/>
      <c r="F4" s="111"/>
      <c r="G4" s="111"/>
      <c r="H4" s="111"/>
      <c r="I4" s="111"/>
      <c r="K4" s="30"/>
      <c r="L4" s="4"/>
      <c r="M4" s="4"/>
      <c r="N4" s="4"/>
      <c r="O4" s="4"/>
      <c r="P4" s="4"/>
      <c r="Q4" s="4"/>
      <c r="R4" s="10"/>
      <c r="S4" s="10"/>
      <c r="T4" s="10"/>
      <c r="U4" s="20"/>
    </row>
    <row r="5" spans="1:25" s="1" customFormat="1" ht="24.95" customHeight="1" thickBot="1" x14ac:dyDescent="0.3">
      <c r="A5" s="45" t="s">
        <v>0</v>
      </c>
      <c r="B5" s="111"/>
      <c r="C5" s="111"/>
      <c r="D5" s="111"/>
      <c r="E5" s="111"/>
      <c r="F5" s="111"/>
      <c r="G5" s="111"/>
      <c r="H5" s="111"/>
      <c r="I5" s="111"/>
      <c r="K5" s="30"/>
      <c r="L5" s="4"/>
      <c r="M5" s="4"/>
      <c r="N5" s="4"/>
      <c r="O5" s="4"/>
      <c r="P5" s="4"/>
      <c r="Q5" s="4"/>
      <c r="R5" s="31"/>
      <c r="S5" s="31"/>
      <c r="T5" s="31"/>
      <c r="U5" s="20"/>
    </row>
    <row r="6" spans="1:25" s="1" customFormat="1" ht="24.95" customHeight="1" thickBot="1" x14ac:dyDescent="0.3">
      <c r="A6" s="45" t="s">
        <v>1</v>
      </c>
      <c r="B6" s="114"/>
      <c r="C6" s="115"/>
      <c r="D6" s="115"/>
      <c r="E6" s="115"/>
      <c r="F6" s="115"/>
      <c r="G6" s="115"/>
      <c r="H6" s="115"/>
      <c r="I6" s="115"/>
      <c r="K6" s="38"/>
      <c r="L6" s="39"/>
      <c r="M6" s="39"/>
      <c r="N6" s="39"/>
      <c r="O6" s="39"/>
      <c r="P6" s="108">
        <f>B52</f>
        <v>0</v>
      </c>
      <c r="Q6" s="108"/>
      <c r="R6" s="36" t="str">
        <f>IF(D52, "Inches",IF(E52, " MM ",""))</f>
        <v/>
      </c>
      <c r="S6" s="36"/>
      <c r="T6" s="39"/>
      <c r="U6" s="40"/>
    </row>
    <row r="7" spans="1:25" s="1" customFormat="1" ht="24.95" customHeight="1" thickBot="1" x14ac:dyDescent="0.3">
      <c r="A7" s="45" t="s">
        <v>2</v>
      </c>
      <c r="B7" s="134"/>
      <c r="C7" s="134"/>
      <c r="D7" s="134"/>
      <c r="E7" s="134"/>
      <c r="F7" s="134"/>
      <c r="G7" s="134"/>
      <c r="H7" s="134"/>
      <c r="I7" s="134"/>
      <c r="K7" s="32"/>
      <c r="U7" s="22"/>
    </row>
    <row r="8" spans="1:25" s="1" customFormat="1" ht="24.95" customHeight="1" thickBot="1" x14ac:dyDescent="0.3">
      <c r="A8" s="45" t="s">
        <v>3</v>
      </c>
      <c r="B8" s="133"/>
      <c r="C8" s="133"/>
      <c r="D8" s="133"/>
      <c r="E8" s="133"/>
      <c r="F8" s="133"/>
      <c r="G8" s="133"/>
      <c r="H8" s="133"/>
      <c r="I8" s="133"/>
      <c r="K8" s="32"/>
      <c r="P8" s="109">
        <f>B53</f>
        <v>0</v>
      </c>
      <c r="Q8" s="109"/>
      <c r="R8" s="5" t="str">
        <f>IF(D53, "Inches",IF(E53, " MM ",""))</f>
        <v/>
      </c>
      <c r="U8" s="22"/>
    </row>
    <row r="9" spans="1:25" s="1" customFormat="1" ht="25.35" customHeight="1" thickBot="1" x14ac:dyDescent="0.3">
      <c r="A9" s="46" t="s">
        <v>5</v>
      </c>
      <c r="B9" s="112"/>
      <c r="C9" s="112"/>
      <c r="D9" s="112"/>
      <c r="E9" s="112"/>
      <c r="F9" s="112"/>
      <c r="G9" s="113"/>
      <c r="H9" s="113"/>
      <c r="I9" s="113"/>
      <c r="K9" s="32"/>
      <c r="U9" s="22"/>
      <c r="V9" s="3"/>
      <c r="W9" s="3"/>
    </row>
    <row r="10" spans="1:25" s="1" customFormat="1" ht="25.35" customHeight="1" thickTop="1" thickBot="1" x14ac:dyDescent="0.3">
      <c r="A10" s="7"/>
      <c r="B10" s="36"/>
      <c r="C10" s="36"/>
      <c r="D10" s="36"/>
      <c r="E10" s="36"/>
      <c r="F10" s="37"/>
      <c r="G10" s="5"/>
      <c r="H10" s="5"/>
      <c r="I10" s="13"/>
      <c r="K10" s="32"/>
      <c r="T10" s="2">
        <f>B55</f>
        <v>0</v>
      </c>
      <c r="U10" s="13" t="str">
        <f>IF(D55, "Inches",IF(E55, " MM ",""))</f>
        <v/>
      </c>
    </row>
    <row r="11" spans="1:25" s="1" customFormat="1" ht="20.25" thickTop="1" thickBot="1" x14ac:dyDescent="0.3">
      <c r="A11" s="47" t="s">
        <v>32</v>
      </c>
      <c r="B11" s="116"/>
      <c r="C11" s="116"/>
      <c r="D11" s="116"/>
      <c r="E11" s="116"/>
      <c r="F11" s="116"/>
      <c r="G11" s="5"/>
      <c r="H11" s="48" t="s">
        <v>21</v>
      </c>
      <c r="I11" s="49" t="s">
        <v>31</v>
      </c>
      <c r="K11" s="32"/>
      <c r="U11" s="33"/>
    </row>
    <row r="12" spans="1:25" s="1" customFormat="1" ht="20.100000000000001" customHeight="1" thickTop="1" thickBot="1" x14ac:dyDescent="0.3">
      <c r="A12" s="117" t="s">
        <v>10</v>
      </c>
      <c r="B12" s="118"/>
      <c r="C12" s="118"/>
      <c r="D12" s="118"/>
      <c r="E12" s="118"/>
      <c r="F12" s="119"/>
      <c r="H12" s="50" t="s">
        <v>22</v>
      </c>
      <c r="I12" s="78"/>
      <c r="K12" s="32"/>
      <c r="P12" s="110">
        <f>B50</f>
        <v>0</v>
      </c>
      <c r="Q12" s="110"/>
      <c r="R12" s="5" t="str">
        <f>IF(D50, "Inches",IF(E50, " MM ",""))</f>
        <v/>
      </c>
      <c r="U12" s="33"/>
    </row>
    <row r="13" spans="1:25" s="1" customFormat="1" ht="20.100000000000001" customHeight="1" thickTop="1" thickBot="1" x14ac:dyDescent="0.3">
      <c r="A13" s="51"/>
      <c r="B13" s="11"/>
      <c r="C13" s="11"/>
      <c r="D13" s="11" t="s">
        <v>44</v>
      </c>
      <c r="E13" s="11" t="s">
        <v>45</v>
      </c>
      <c r="F13" s="52"/>
      <c r="H13" s="53" t="s">
        <v>23</v>
      </c>
      <c r="I13" s="77"/>
      <c r="K13" s="41"/>
      <c r="L13" s="24"/>
      <c r="M13" s="54">
        <f>B54</f>
        <v>0</v>
      </c>
      <c r="N13" s="55" t="str">
        <f>IF(D54, "Inches",IF(E54, " MM ",""))</f>
        <v/>
      </c>
      <c r="O13" s="56"/>
      <c r="P13" s="24"/>
      <c r="Q13" s="24"/>
      <c r="R13" s="24"/>
      <c r="S13" s="24"/>
      <c r="T13" s="24"/>
      <c r="U13" s="42"/>
    </row>
    <row r="14" spans="1:25" s="1" customFormat="1" ht="20.100000000000001" customHeight="1" thickBot="1" x14ac:dyDescent="0.3">
      <c r="A14" s="45" t="s">
        <v>27</v>
      </c>
      <c r="B14" s="140"/>
      <c r="C14" s="141"/>
      <c r="D14" s="85"/>
      <c r="E14" s="76" t="b">
        <v>0</v>
      </c>
      <c r="F14" s="13"/>
      <c r="H14" s="53" t="s">
        <v>24</v>
      </c>
      <c r="I14" s="77"/>
      <c r="K14" s="32"/>
      <c r="L14" s="2"/>
      <c r="M14" s="2"/>
      <c r="U14" s="22"/>
      <c r="V14" s="4"/>
      <c r="W14" s="4"/>
      <c r="X14" s="4"/>
    </row>
    <row r="15" spans="1:25" s="1" customFormat="1" ht="20.100000000000001" customHeight="1" thickBot="1" x14ac:dyDescent="0.3">
      <c r="A15" s="45" t="s">
        <v>11</v>
      </c>
      <c r="B15" s="140"/>
      <c r="C15" s="141"/>
      <c r="D15" s="85"/>
      <c r="E15" s="76" t="b">
        <v>0</v>
      </c>
      <c r="F15" s="13"/>
      <c r="H15" s="57" t="s">
        <v>25</v>
      </c>
      <c r="I15" s="79"/>
      <c r="K15" s="120" t="s">
        <v>18</v>
      </c>
      <c r="L15" s="121"/>
      <c r="M15" s="121"/>
      <c r="U15" s="22"/>
      <c r="V15" s="4"/>
      <c r="W15" s="4"/>
      <c r="X15" s="4"/>
    </row>
    <row r="16" spans="1:25" s="1" customFormat="1" ht="20.100000000000001" customHeight="1" thickTop="1" thickBot="1" x14ac:dyDescent="0.3">
      <c r="A16" s="45" t="s">
        <v>12</v>
      </c>
      <c r="B16" s="140"/>
      <c r="C16" s="141"/>
      <c r="D16" s="85"/>
      <c r="E16" s="76" t="b">
        <v>0</v>
      </c>
      <c r="F16" s="13"/>
      <c r="H16" s="58"/>
      <c r="I16" s="21"/>
      <c r="K16" s="122"/>
      <c r="L16" s="123"/>
      <c r="M16" s="123"/>
      <c r="N16" s="123"/>
      <c r="O16" s="123"/>
      <c r="P16" s="123"/>
      <c r="Q16" s="123"/>
      <c r="R16" s="123"/>
      <c r="S16" s="123"/>
      <c r="T16" s="123"/>
      <c r="U16" s="124"/>
      <c r="V16" s="4"/>
      <c r="W16" s="4"/>
      <c r="X16" s="4"/>
    </row>
    <row r="17" spans="1:25" s="1" customFormat="1" ht="20.100000000000001" customHeight="1" thickBot="1" x14ac:dyDescent="0.3">
      <c r="A17" s="6"/>
      <c r="B17" s="8"/>
      <c r="C17" s="8"/>
      <c r="D17" s="5"/>
      <c r="E17" s="5"/>
      <c r="F17" s="13"/>
      <c r="I17" s="22"/>
      <c r="K17" s="125"/>
      <c r="L17" s="126"/>
      <c r="M17" s="126"/>
      <c r="N17" s="126"/>
      <c r="O17" s="126"/>
      <c r="P17" s="126"/>
      <c r="Q17" s="126"/>
      <c r="R17" s="126"/>
      <c r="S17" s="126"/>
      <c r="T17" s="126"/>
      <c r="U17" s="127"/>
      <c r="V17" s="4"/>
      <c r="W17" s="4"/>
      <c r="X17" s="4"/>
    </row>
    <row r="18" spans="1:25" s="1" customFormat="1" ht="20.100000000000001" customHeight="1" thickBot="1" x14ac:dyDescent="0.3">
      <c r="A18" s="6"/>
      <c r="B18" s="8"/>
      <c r="C18" s="8"/>
      <c r="D18" s="16" t="s">
        <v>46</v>
      </c>
      <c r="E18" s="16" t="s">
        <v>47</v>
      </c>
      <c r="F18" s="16" t="s">
        <v>48</v>
      </c>
      <c r="G18" s="5"/>
      <c r="H18" s="5"/>
      <c r="I18" s="13"/>
      <c r="K18" s="125"/>
      <c r="L18" s="126"/>
      <c r="M18" s="126"/>
      <c r="N18" s="126"/>
      <c r="O18" s="126"/>
      <c r="P18" s="126"/>
      <c r="Q18" s="126"/>
      <c r="R18" s="126"/>
      <c r="S18" s="126"/>
      <c r="T18" s="126"/>
      <c r="U18" s="127"/>
      <c r="V18" s="4"/>
      <c r="W18" s="4"/>
      <c r="X18" s="4"/>
    </row>
    <row r="19" spans="1:25" s="1" customFormat="1" ht="20.100000000000001" customHeight="1" thickBot="1" x14ac:dyDescent="0.3">
      <c r="A19" s="45" t="s">
        <v>13</v>
      </c>
      <c r="B19" s="135"/>
      <c r="C19" s="142"/>
      <c r="D19" s="76" t="b">
        <v>0</v>
      </c>
      <c r="E19" s="76" t="b">
        <v>0</v>
      </c>
      <c r="F19" s="76" t="b">
        <v>0</v>
      </c>
      <c r="G19" s="5"/>
      <c r="H19" s="5"/>
      <c r="I19" s="13"/>
      <c r="J19" s="2"/>
      <c r="K19" s="125"/>
      <c r="L19" s="126"/>
      <c r="M19" s="126"/>
      <c r="N19" s="126"/>
      <c r="O19" s="126"/>
      <c r="P19" s="126"/>
      <c r="Q19" s="126"/>
      <c r="R19" s="126"/>
      <c r="S19" s="126"/>
      <c r="T19" s="126"/>
      <c r="U19" s="127"/>
      <c r="V19" s="4"/>
      <c r="W19" s="4"/>
      <c r="X19" s="4"/>
    </row>
    <row r="20" spans="1:25" s="1" customFormat="1" ht="20.100000000000001" customHeight="1" thickBot="1" x14ac:dyDescent="0.3">
      <c r="A20" s="6"/>
      <c r="B20" s="8"/>
      <c r="C20" s="12"/>
      <c r="D20" s="5"/>
      <c r="E20" s="5"/>
      <c r="F20" s="13"/>
      <c r="G20" s="5"/>
      <c r="H20" s="5"/>
      <c r="I20" s="13"/>
      <c r="J20" s="2"/>
      <c r="K20" s="125"/>
      <c r="L20" s="126"/>
      <c r="M20" s="126"/>
      <c r="N20" s="126"/>
      <c r="O20" s="126"/>
      <c r="P20" s="126"/>
      <c r="Q20" s="126"/>
      <c r="R20" s="126"/>
      <c r="S20" s="126"/>
      <c r="T20" s="126"/>
      <c r="U20" s="127"/>
      <c r="V20" s="4"/>
      <c r="W20" s="4"/>
      <c r="X20" s="4"/>
    </row>
    <row r="21" spans="1:25" s="1" customFormat="1" ht="20.100000000000001" customHeight="1" thickBot="1" x14ac:dyDescent="0.3">
      <c r="A21" s="6"/>
      <c r="B21" s="8"/>
      <c r="C21" s="12"/>
      <c r="D21" s="16" t="s">
        <v>49</v>
      </c>
      <c r="E21" s="16" t="s">
        <v>50</v>
      </c>
      <c r="F21" s="13"/>
      <c r="G21" s="5"/>
      <c r="H21" s="5"/>
      <c r="I21" s="13"/>
      <c r="J21" s="2"/>
      <c r="K21" s="128"/>
      <c r="L21" s="129"/>
      <c r="M21" s="129"/>
      <c r="N21" s="129"/>
      <c r="O21" s="129"/>
      <c r="P21" s="129"/>
      <c r="Q21" s="129"/>
      <c r="R21" s="129"/>
      <c r="S21" s="129"/>
      <c r="T21" s="129"/>
      <c r="U21" s="130"/>
    </row>
    <row r="22" spans="1:25" s="1" customFormat="1" ht="20.100000000000001" customHeight="1" thickBot="1" x14ac:dyDescent="0.3">
      <c r="A22" s="45" t="s">
        <v>14</v>
      </c>
      <c r="B22" s="135"/>
      <c r="C22" s="135"/>
      <c r="D22" s="76" t="b">
        <v>0</v>
      </c>
      <c r="E22" s="76" t="b">
        <v>0</v>
      </c>
      <c r="F22" s="13"/>
      <c r="G22" s="5"/>
      <c r="H22" s="5"/>
      <c r="I22" s="13"/>
      <c r="K22" s="32"/>
      <c r="U22" s="22"/>
      <c r="X22" s="5"/>
    </row>
    <row r="23" spans="1:25" s="1" customFormat="1" ht="20.100000000000001" customHeight="1" thickTop="1" thickBot="1" x14ac:dyDescent="0.3">
      <c r="A23" s="6"/>
      <c r="B23" s="8"/>
      <c r="C23" s="12"/>
      <c r="D23" s="11"/>
      <c r="E23" s="5"/>
      <c r="F23" s="13"/>
      <c r="G23" s="5"/>
      <c r="H23" s="5"/>
      <c r="I23" s="13"/>
      <c r="K23" s="6"/>
      <c r="L23" s="101" t="s">
        <v>17</v>
      </c>
      <c r="M23" s="102"/>
      <c r="N23" s="102"/>
      <c r="O23" s="102"/>
      <c r="P23" s="103"/>
      <c r="Q23" s="5"/>
      <c r="R23" s="144" t="s">
        <v>10</v>
      </c>
      <c r="S23" s="118"/>
      <c r="T23" s="145"/>
      <c r="U23" s="13"/>
      <c r="X23" s="5"/>
    </row>
    <row r="24" spans="1:25" s="1" customFormat="1" ht="20.100000000000001" customHeight="1" thickTop="1" thickBot="1" x14ac:dyDescent="0.3">
      <c r="A24" s="6"/>
      <c r="B24" s="8"/>
      <c r="C24" s="12"/>
      <c r="D24" s="16" t="s">
        <v>46</v>
      </c>
      <c r="E24" s="16" t="s">
        <v>51</v>
      </c>
      <c r="F24" s="13"/>
      <c r="G24" s="5"/>
      <c r="H24" s="5"/>
      <c r="I24" s="13"/>
      <c r="K24" s="6"/>
      <c r="L24" s="146" t="str">
        <f>IF(B4="", "", B4)</f>
        <v/>
      </c>
      <c r="M24" s="147"/>
      <c r="N24" s="147"/>
      <c r="O24" s="147"/>
      <c r="P24" s="148"/>
      <c r="Q24" s="5"/>
      <c r="R24" s="59" t="str">
        <f>A14</f>
        <v>Shaft Diameter</v>
      </c>
      <c r="S24" s="86" t="str">
        <f>IF(E14,B14&amp;" mm",IF(D14,B14&amp;" inches",""))</f>
        <v/>
      </c>
      <c r="T24" s="87"/>
      <c r="U24" s="13"/>
      <c r="X24" s="5"/>
    </row>
    <row r="25" spans="1:25" s="1" customFormat="1" ht="20.100000000000001" customHeight="1" thickTop="1" thickBot="1" x14ac:dyDescent="0.3">
      <c r="A25" s="45" t="s">
        <v>35</v>
      </c>
      <c r="B25" s="135"/>
      <c r="C25" s="149"/>
      <c r="D25" s="76" t="b">
        <v>0</v>
      </c>
      <c r="E25" s="76" t="b">
        <v>0</v>
      </c>
      <c r="F25" s="13"/>
      <c r="G25" s="5"/>
      <c r="H25" s="5"/>
      <c r="I25" s="13"/>
      <c r="K25" s="6"/>
      <c r="L25" s="146" t="str">
        <f>IF(B8="", "", B8)</f>
        <v/>
      </c>
      <c r="M25" s="147"/>
      <c r="N25" s="147"/>
      <c r="O25" s="147"/>
      <c r="P25" s="148"/>
      <c r="Q25" s="5"/>
      <c r="R25" s="61" t="s">
        <v>11</v>
      </c>
      <c r="S25" s="86" t="str">
        <f>IF(E15,B15&amp;" mm",IF(D15,B15&amp;" inches",""))</f>
        <v/>
      </c>
      <c r="T25" s="87"/>
      <c r="U25" s="13"/>
      <c r="X25" s="5"/>
    </row>
    <row r="26" spans="1:25" s="1" customFormat="1" ht="20.100000000000001" customHeight="1" thickTop="1" thickBot="1" x14ac:dyDescent="0.3">
      <c r="A26" s="6"/>
      <c r="B26" s="8"/>
      <c r="C26" s="14"/>
      <c r="D26" s="5"/>
      <c r="E26" s="5"/>
      <c r="F26" s="13"/>
      <c r="G26" s="5"/>
      <c r="H26" s="5"/>
      <c r="I26" s="13"/>
      <c r="J26" s="4"/>
      <c r="K26" s="6"/>
      <c r="L26" s="146" t="str">
        <f>IF(B9="", "", B9)</f>
        <v/>
      </c>
      <c r="M26" s="147"/>
      <c r="N26" s="147"/>
      <c r="O26" s="147"/>
      <c r="P26" s="148"/>
      <c r="Q26" s="5"/>
      <c r="R26" s="61" t="str">
        <f>A16</f>
        <v>Minimum Web Width</v>
      </c>
      <c r="S26" s="86" t="str">
        <f>IF(E16,B16&amp;" mm",IF(D16,B16&amp;" inches",""))</f>
        <v/>
      </c>
      <c r="T26" s="87"/>
      <c r="U26" s="13"/>
      <c r="X26" s="5"/>
    </row>
    <row r="27" spans="1:25" ht="20.100000000000001" customHeight="1" thickTop="1" thickBot="1" x14ac:dyDescent="0.3">
      <c r="A27" s="6"/>
      <c r="B27" s="8"/>
      <c r="C27" s="14"/>
      <c r="D27" s="16" t="s">
        <v>44</v>
      </c>
      <c r="E27" s="16" t="s">
        <v>45</v>
      </c>
      <c r="F27" s="13"/>
      <c r="G27" s="5"/>
      <c r="H27" s="5"/>
      <c r="I27" s="13"/>
      <c r="K27" s="6"/>
      <c r="L27" s="60" t="s">
        <v>15</v>
      </c>
      <c r="M27" s="106" t="str">
        <f>IF(B5="", "", B5)</f>
        <v/>
      </c>
      <c r="N27" s="106"/>
      <c r="O27" s="106"/>
      <c r="P27" s="107"/>
      <c r="Q27" s="5"/>
      <c r="R27" s="61" t="str">
        <f>A19</f>
        <v>Maximum Tension</v>
      </c>
      <c r="S27" s="86" t="str">
        <f>IF(D19,B19&amp;" LBS",IF(E19,B19&amp;" PLI",IF(F19,B19&amp;" Nm", "")))</f>
        <v/>
      </c>
      <c r="T27" s="87"/>
      <c r="U27" s="13"/>
      <c r="V27" s="5"/>
      <c r="W27" s="5"/>
      <c r="X27" s="5"/>
      <c r="Y27" s="1"/>
    </row>
    <row r="28" spans="1:25" ht="20.100000000000001" customHeight="1" thickTop="1" thickBot="1" x14ac:dyDescent="0.3">
      <c r="A28" s="45" t="s">
        <v>19</v>
      </c>
      <c r="B28" s="135"/>
      <c r="C28" s="149"/>
      <c r="D28" s="76" t="b">
        <v>0</v>
      </c>
      <c r="E28" s="76" t="b">
        <v>0</v>
      </c>
      <c r="F28" s="13"/>
      <c r="G28" s="15"/>
      <c r="H28" s="5"/>
      <c r="I28" s="13"/>
      <c r="K28" s="6"/>
      <c r="L28" s="60" t="s">
        <v>16</v>
      </c>
      <c r="M28" s="106" t="str">
        <f t="shared" ref="M28:M29" si="0">IF(B6="", "", B6)</f>
        <v/>
      </c>
      <c r="N28" s="106"/>
      <c r="O28" s="106"/>
      <c r="P28" s="107"/>
      <c r="Q28" s="5"/>
      <c r="R28" s="61" t="str">
        <f t="shared" ref="R28" si="1">A22</f>
        <v>Maximum Line Speed</v>
      </c>
      <c r="S28" s="86" t="str">
        <f>IF(D22,B22&amp;" FPM",IF(E22,B22&amp;" M/min", ""))</f>
        <v/>
      </c>
      <c r="T28" s="87"/>
      <c r="U28" s="13"/>
      <c r="V28" s="5"/>
      <c r="W28" s="5"/>
      <c r="X28" s="5"/>
      <c r="Y28" s="1"/>
    </row>
    <row r="29" spans="1:25" ht="20.25" thickTop="1" thickBot="1" x14ac:dyDescent="0.3">
      <c r="A29" s="45" t="s">
        <v>36</v>
      </c>
      <c r="B29" s="135"/>
      <c r="C29" s="149"/>
      <c r="D29" s="7"/>
      <c r="E29" s="5"/>
      <c r="F29" s="13"/>
      <c r="G29" s="5"/>
      <c r="H29" s="5"/>
      <c r="I29" s="21"/>
      <c r="K29" s="6"/>
      <c r="L29" s="60" t="s">
        <v>2</v>
      </c>
      <c r="M29" s="106" t="str">
        <f t="shared" si="0"/>
        <v/>
      </c>
      <c r="N29" s="106"/>
      <c r="O29" s="106"/>
      <c r="P29" s="107"/>
      <c r="Q29" s="5"/>
      <c r="R29" s="61" t="s">
        <v>7</v>
      </c>
      <c r="S29" s="86" t="str">
        <f>IF(D55,B55&amp;" Inches",IF(E55,B55&amp;" MM",""))</f>
        <v/>
      </c>
      <c r="T29" s="87"/>
      <c r="U29" s="13"/>
      <c r="V29" s="5"/>
      <c r="W29" s="5"/>
      <c r="X29" s="5"/>
    </row>
    <row r="30" spans="1:25" ht="20.25" thickTop="1" thickBot="1" x14ac:dyDescent="0.3">
      <c r="A30" s="6"/>
      <c r="B30" s="8"/>
      <c r="C30" s="14"/>
      <c r="D30" s="5"/>
      <c r="E30" s="5"/>
      <c r="F30" s="13"/>
      <c r="G30" s="5"/>
      <c r="H30" s="5"/>
      <c r="I30" s="21"/>
      <c r="K30" s="6"/>
      <c r="L30" s="62" t="s">
        <v>4</v>
      </c>
      <c r="M30" s="106" t="str">
        <f>IF(B3="", "", B3)</f>
        <v/>
      </c>
      <c r="N30" s="106"/>
      <c r="O30" s="106"/>
      <c r="P30" s="107"/>
      <c r="Q30" s="5"/>
      <c r="R30" s="61" t="s">
        <v>35</v>
      </c>
      <c r="S30" s="86" t="str">
        <f>IF(D25,B25&amp;" LBS",IF(E25,B25&amp;" KG",""))</f>
        <v/>
      </c>
      <c r="T30" s="87"/>
      <c r="U30" s="13"/>
      <c r="V30" s="5"/>
      <c r="W30" s="5"/>
      <c r="X30" s="5"/>
    </row>
    <row r="31" spans="1:25" ht="20.25" thickTop="1" thickBot="1" x14ac:dyDescent="0.3">
      <c r="A31" s="6"/>
      <c r="B31" s="17" t="s">
        <v>52</v>
      </c>
      <c r="C31" s="18" t="s">
        <v>53</v>
      </c>
      <c r="D31" s="17" t="s">
        <v>55</v>
      </c>
      <c r="E31" s="17" t="s">
        <v>54</v>
      </c>
      <c r="F31" s="13"/>
      <c r="G31" s="5"/>
      <c r="H31" s="5"/>
      <c r="I31" s="21"/>
      <c r="K31" s="6"/>
      <c r="L31" s="5"/>
      <c r="M31" s="5"/>
      <c r="N31" s="5"/>
      <c r="O31" s="5"/>
      <c r="P31" s="5"/>
      <c r="Q31" s="5"/>
      <c r="R31" s="61" t="s">
        <v>19</v>
      </c>
      <c r="S31" s="86" t="str">
        <f>IF(D28,B28&amp;" Inches",IF(E28,B28&amp;" MM",""))</f>
        <v/>
      </c>
      <c r="T31" s="87"/>
      <c r="U31" s="13"/>
      <c r="V31" s="5"/>
      <c r="W31" s="5"/>
      <c r="X31" s="5"/>
    </row>
    <row r="32" spans="1:25" ht="20.25" thickTop="1" thickBot="1" x14ac:dyDescent="0.3">
      <c r="A32" s="45" t="s">
        <v>37</v>
      </c>
      <c r="B32" s="80" t="b">
        <v>0</v>
      </c>
      <c r="C32" s="80" t="b">
        <v>0</v>
      </c>
      <c r="D32" s="80" t="b">
        <v>0</v>
      </c>
      <c r="E32" s="80" t="b">
        <v>0</v>
      </c>
      <c r="F32" s="64"/>
      <c r="G32" s="5"/>
      <c r="H32" s="5"/>
      <c r="I32" s="13"/>
      <c r="K32" s="6"/>
      <c r="L32" s="63" t="str">
        <f>A11</f>
        <v>Reference</v>
      </c>
      <c r="M32" s="104" t="str">
        <f>IF(B11="", "", B11)</f>
        <v/>
      </c>
      <c r="N32" s="104"/>
      <c r="O32" s="104"/>
      <c r="P32" s="105"/>
      <c r="Q32" s="5"/>
      <c r="R32" s="61" t="s">
        <v>20</v>
      </c>
      <c r="S32" s="86" t="str">
        <f>IF(B29="","",B29)</f>
        <v/>
      </c>
      <c r="T32" s="87"/>
      <c r="U32" s="13"/>
      <c r="V32" s="5"/>
      <c r="W32" s="5"/>
      <c r="X32" s="5"/>
    </row>
    <row r="33" spans="1:24" ht="20.25" thickTop="1" thickBot="1" x14ac:dyDescent="0.3">
      <c r="A33" s="6"/>
      <c r="B33" s="65"/>
      <c r="C33" s="65"/>
      <c r="D33" s="65"/>
      <c r="E33" s="65"/>
      <c r="F33" s="64"/>
      <c r="G33" s="5"/>
      <c r="H33" s="5"/>
      <c r="I33" s="13"/>
      <c r="K33" s="6"/>
      <c r="L33" s="5"/>
      <c r="M33" s="5"/>
      <c r="N33" s="5"/>
      <c r="O33" s="5"/>
      <c r="P33" s="5"/>
      <c r="Q33" s="5"/>
      <c r="R33" s="61" t="s">
        <v>37</v>
      </c>
      <c r="S33" s="86" t="str">
        <f>IF(B32,B31,IF(C32,C31,IF(D32,D31,IF(E32,E31, ""))))</f>
        <v/>
      </c>
      <c r="T33" s="87"/>
      <c r="U33" s="13"/>
      <c r="V33" s="8"/>
      <c r="W33" s="8"/>
      <c r="X33" s="5"/>
    </row>
    <row r="34" spans="1:24" ht="20.25" thickTop="1" thickBot="1" x14ac:dyDescent="0.3">
      <c r="A34" s="6"/>
      <c r="B34" s="88" t="s">
        <v>56</v>
      </c>
      <c r="C34" s="89"/>
      <c r="D34" s="66" t="s">
        <v>57</v>
      </c>
      <c r="E34" s="65"/>
      <c r="F34" s="64"/>
      <c r="G34" s="5"/>
      <c r="H34" s="5"/>
      <c r="I34" s="13"/>
      <c r="K34" s="34"/>
      <c r="L34" s="101" t="s">
        <v>33</v>
      </c>
      <c r="M34" s="102"/>
      <c r="N34" s="102"/>
      <c r="O34" s="102"/>
      <c r="P34" s="103"/>
      <c r="Q34" s="5"/>
      <c r="R34" s="67" t="s">
        <v>28</v>
      </c>
      <c r="S34" s="86" t="str">
        <f>IF(B35,B34,IF(D35,D34, ""))</f>
        <v/>
      </c>
      <c r="T34" s="87"/>
      <c r="U34" s="21"/>
      <c r="V34" s="8"/>
      <c r="W34" s="8"/>
      <c r="X34" s="5"/>
    </row>
    <row r="35" spans="1:24" ht="20.25" thickTop="1" thickBot="1" x14ac:dyDescent="0.3">
      <c r="A35" s="45" t="s">
        <v>28</v>
      </c>
      <c r="B35" s="90" t="b">
        <v>0</v>
      </c>
      <c r="C35" s="91"/>
      <c r="D35" s="80" t="b">
        <v>0</v>
      </c>
      <c r="E35" s="65"/>
      <c r="F35" s="64"/>
      <c r="G35" s="5"/>
      <c r="H35" s="5"/>
      <c r="I35" s="13"/>
      <c r="K35" s="34"/>
      <c r="L35" s="92"/>
      <c r="M35" s="93"/>
      <c r="N35" s="93"/>
      <c r="O35" s="93"/>
      <c r="P35" s="94"/>
      <c r="Q35" s="5"/>
      <c r="R35" s="61" t="s">
        <v>41</v>
      </c>
      <c r="S35" s="86" t="str">
        <f>IF(B38,B37,IF(D38,D37,IF(E38,E37, "")))</f>
        <v/>
      </c>
      <c r="T35" s="87"/>
      <c r="U35" s="21"/>
      <c r="V35" s="8"/>
      <c r="W35" s="8"/>
      <c r="X35" s="5"/>
    </row>
    <row r="36" spans="1:24" ht="20.25" thickTop="1" thickBot="1" x14ac:dyDescent="0.3">
      <c r="A36" s="6"/>
      <c r="B36" s="65"/>
      <c r="C36" s="65"/>
      <c r="D36" s="65"/>
      <c r="E36" s="65"/>
      <c r="F36" s="64"/>
      <c r="I36" s="20"/>
      <c r="K36" s="34"/>
      <c r="L36" s="95"/>
      <c r="M36" s="96"/>
      <c r="N36" s="96"/>
      <c r="O36" s="96"/>
      <c r="P36" s="97"/>
      <c r="Q36" s="5"/>
      <c r="R36" s="61" t="s">
        <v>42</v>
      </c>
      <c r="S36" s="86" t="str">
        <f>IF(B41,B40,IF(C41,C40,IF(D41,D40,IF(E41,E40,IF(F41,F40, "")))))</f>
        <v/>
      </c>
      <c r="T36" s="87"/>
      <c r="U36" s="21"/>
      <c r="V36" s="8"/>
      <c r="W36" s="8"/>
      <c r="X36" s="5"/>
    </row>
    <row r="37" spans="1:24" ht="20.25" thickTop="1" thickBot="1" x14ac:dyDescent="0.3">
      <c r="A37" s="6"/>
      <c r="B37" s="150" t="s">
        <v>58</v>
      </c>
      <c r="C37" s="151"/>
      <c r="D37" s="68" t="s">
        <v>59</v>
      </c>
      <c r="E37" s="68" t="s">
        <v>60</v>
      </c>
      <c r="F37" s="64"/>
      <c r="I37" s="20"/>
      <c r="K37" s="34"/>
      <c r="L37" s="95"/>
      <c r="M37" s="96"/>
      <c r="N37" s="96"/>
      <c r="O37" s="96"/>
      <c r="P37" s="97"/>
      <c r="Q37" s="9"/>
      <c r="R37" s="61" t="s">
        <v>40</v>
      </c>
      <c r="S37" s="86" t="str">
        <f>IF(B44,B43,IF(C44,C43,IF(D44,D43,IF(E44,E43,IF(F44,F43, "")))))</f>
        <v/>
      </c>
      <c r="T37" s="87"/>
      <c r="U37" s="21"/>
      <c r="V37" s="8"/>
      <c r="W37" s="8"/>
      <c r="X37" s="5"/>
    </row>
    <row r="38" spans="1:24" ht="20.25" thickTop="1" thickBot="1" x14ac:dyDescent="0.3">
      <c r="A38" s="45" t="s">
        <v>29</v>
      </c>
      <c r="B38" s="90" t="b">
        <v>0</v>
      </c>
      <c r="C38" s="91"/>
      <c r="D38" s="80" t="b">
        <v>0</v>
      </c>
      <c r="E38" s="80" t="b">
        <v>0</v>
      </c>
      <c r="F38" s="64"/>
      <c r="I38" s="20"/>
      <c r="K38" s="34"/>
      <c r="L38" s="95"/>
      <c r="M38" s="96"/>
      <c r="N38" s="96"/>
      <c r="O38" s="96"/>
      <c r="P38" s="97"/>
      <c r="Q38" s="9"/>
      <c r="R38" s="69" t="s">
        <v>39</v>
      </c>
      <c r="S38" s="86" t="str">
        <f>IF(D50,B50&amp;" Inches",IF(E50,B50&amp;" MM",""))</f>
        <v/>
      </c>
      <c r="T38" s="87"/>
      <c r="U38" s="21"/>
      <c r="V38" s="9"/>
      <c r="W38" s="9"/>
      <c r="X38" s="9"/>
    </row>
    <row r="39" spans="1:24" ht="19.5" thickBot="1" x14ac:dyDescent="0.3">
      <c r="A39" s="6"/>
      <c r="B39" s="70"/>
      <c r="C39" s="70"/>
      <c r="D39" s="65"/>
      <c r="E39" s="65"/>
      <c r="F39" s="64"/>
      <c r="I39" s="20"/>
      <c r="K39" s="34"/>
      <c r="L39" s="98"/>
      <c r="M39" s="99"/>
      <c r="N39" s="99"/>
      <c r="O39" s="99"/>
      <c r="P39" s="100"/>
      <c r="Q39" s="9"/>
      <c r="R39" s="9"/>
      <c r="S39" s="9"/>
      <c r="T39" s="9"/>
      <c r="U39" s="35"/>
      <c r="V39" s="9"/>
      <c r="W39" s="9"/>
      <c r="X39" s="9"/>
    </row>
    <row r="40" spans="1:24" ht="20.25" thickTop="1" thickBot="1" x14ac:dyDescent="0.3">
      <c r="A40" s="6"/>
      <c r="B40" s="66" t="s">
        <v>61</v>
      </c>
      <c r="C40" s="66" t="s">
        <v>62</v>
      </c>
      <c r="D40" s="66" t="s">
        <v>63</v>
      </c>
      <c r="E40" s="66" t="s">
        <v>64</v>
      </c>
      <c r="F40" s="66" t="s">
        <v>65</v>
      </c>
      <c r="I40" s="20"/>
      <c r="K40" s="34"/>
      <c r="L40" s="9"/>
      <c r="M40" s="9"/>
      <c r="N40" s="9"/>
      <c r="O40" s="9"/>
      <c r="P40" s="9"/>
      <c r="Q40" s="9"/>
      <c r="R40" s="9"/>
      <c r="S40" s="9"/>
      <c r="T40" s="9"/>
      <c r="U40" s="35"/>
    </row>
    <row r="41" spans="1:24" ht="19.5" thickBot="1" x14ac:dyDescent="0.3">
      <c r="A41" s="45" t="s">
        <v>42</v>
      </c>
      <c r="B41" s="80" t="b">
        <v>0</v>
      </c>
      <c r="C41" s="80" t="b">
        <v>0</v>
      </c>
      <c r="D41" s="80" t="b">
        <v>0</v>
      </c>
      <c r="E41" s="80" t="b">
        <v>0</v>
      </c>
      <c r="F41" s="80" t="b">
        <v>0</v>
      </c>
      <c r="G41" s="23"/>
      <c r="I41" s="20"/>
      <c r="K41" s="152"/>
      <c r="L41" s="83"/>
      <c r="M41" s="143" t="s">
        <v>34</v>
      </c>
      <c r="N41" s="143"/>
      <c r="O41" s="143"/>
      <c r="P41" s="143"/>
      <c r="Q41" s="143"/>
      <c r="R41" s="143"/>
      <c r="S41" s="83"/>
      <c r="T41" s="83"/>
      <c r="U41" s="84"/>
    </row>
    <row r="42" spans="1:24" ht="19.5" thickBot="1" x14ac:dyDescent="0.3">
      <c r="A42" s="6"/>
      <c r="B42" s="65"/>
      <c r="C42" s="65"/>
      <c r="D42" s="65"/>
      <c r="E42" s="65"/>
      <c r="F42" s="64"/>
      <c r="I42" s="20"/>
    </row>
    <row r="43" spans="1:24" ht="19.5" thickBot="1" x14ac:dyDescent="0.3">
      <c r="A43" s="6"/>
      <c r="B43" s="66" t="s">
        <v>66</v>
      </c>
      <c r="C43" s="66" t="s">
        <v>67</v>
      </c>
      <c r="D43" s="66" t="s">
        <v>68</v>
      </c>
      <c r="E43" s="66" t="s">
        <v>69</v>
      </c>
      <c r="F43" s="66" t="s">
        <v>70</v>
      </c>
      <c r="I43" s="20"/>
    </row>
    <row r="44" spans="1:24" ht="19.5" thickBot="1" x14ac:dyDescent="0.3">
      <c r="A44" s="45" t="s">
        <v>40</v>
      </c>
      <c r="B44" s="80" t="b">
        <v>0</v>
      </c>
      <c r="C44" s="80" t="b">
        <v>0</v>
      </c>
      <c r="D44" s="80" t="b">
        <v>0</v>
      </c>
      <c r="E44" s="80" t="b">
        <v>0</v>
      </c>
      <c r="F44" s="80" t="b">
        <v>0</v>
      </c>
      <c r="I44" s="20"/>
    </row>
    <row r="45" spans="1:24" ht="19.5" thickBot="1" x14ac:dyDescent="0.3">
      <c r="A45" s="6"/>
      <c r="B45" s="65"/>
      <c r="C45" s="65"/>
      <c r="D45" s="65"/>
      <c r="E45" s="65"/>
      <c r="F45" s="64"/>
      <c r="I45" s="20"/>
    </row>
    <row r="46" spans="1:24" ht="19.5" thickBot="1" x14ac:dyDescent="0.3">
      <c r="A46" s="6"/>
      <c r="B46" s="88" t="s">
        <v>71</v>
      </c>
      <c r="C46" s="89"/>
      <c r="D46" s="66" t="s">
        <v>72</v>
      </c>
      <c r="E46" s="88" t="s">
        <v>73</v>
      </c>
      <c r="F46" s="89"/>
      <c r="G46" s="88" t="s">
        <v>76</v>
      </c>
      <c r="H46" s="89"/>
      <c r="I46" s="20"/>
    </row>
    <row r="47" spans="1:24" ht="19.5" thickBot="1" x14ac:dyDescent="0.3">
      <c r="A47" s="45" t="s">
        <v>38</v>
      </c>
      <c r="B47" s="90" t="b">
        <v>0</v>
      </c>
      <c r="C47" s="91"/>
      <c r="D47" s="80" t="b">
        <v>0</v>
      </c>
      <c r="E47" s="90" t="b">
        <v>0</v>
      </c>
      <c r="F47" s="91"/>
      <c r="G47" s="90" t="b">
        <v>0</v>
      </c>
      <c r="H47" s="91"/>
      <c r="I47" s="20"/>
    </row>
    <row r="48" spans="1:24" ht="19.5" thickBot="1" x14ac:dyDescent="0.3">
      <c r="A48" s="6"/>
      <c r="B48" s="70"/>
      <c r="C48" s="70"/>
      <c r="D48" s="65"/>
      <c r="E48" s="70"/>
      <c r="F48" s="70"/>
      <c r="I48" s="20"/>
    </row>
    <row r="49" spans="1:9" ht="19.5" thickBot="1" x14ac:dyDescent="0.3">
      <c r="A49" s="7"/>
      <c r="B49" s="71"/>
      <c r="C49" s="71"/>
      <c r="D49" s="66" t="s">
        <v>44</v>
      </c>
      <c r="E49" s="66" t="s">
        <v>45</v>
      </c>
      <c r="F49" s="11"/>
      <c r="I49" s="20"/>
    </row>
    <row r="50" spans="1:9" ht="19.5" thickBot="1" x14ac:dyDescent="0.3">
      <c r="A50" s="45" t="s">
        <v>39</v>
      </c>
      <c r="B50" s="142"/>
      <c r="C50" s="149"/>
      <c r="D50" s="76" t="b">
        <v>0</v>
      </c>
      <c r="E50" s="81" t="b">
        <v>0</v>
      </c>
      <c r="F50" s="11"/>
      <c r="I50" s="20"/>
    </row>
    <row r="51" spans="1:9" ht="19.5" thickBot="1" x14ac:dyDescent="0.3">
      <c r="A51" s="72" t="s">
        <v>26</v>
      </c>
      <c r="B51" s="73"/>
      <c r="C51" s="73"/>
      <c r="D51" s="74" t="s">
        <v>44</v>
      </c>
      <c r="E51" s="66" t="s">
        <v>45</v>
      </c>
      <c r="F51" s="5"/>
      <c r="I51" s="20"/>
    </row>
    <row r="52" spans="1:9" ht="20.25" thickTop="1" thickBot="1" x14ac:dyDescent="0.3">
      <c r="A52" s="75" t="s">
        <v>6</v>
      </c>
      <c r="B52" s="136"/>
      <c r="C52" s="136"/>
      <c r="D52" s="82" t="b">
        <v>0</v>
      </c>
      <c r="E52" s="76" t="b">
        <v>0</v>
      </c>
      <c r="F52" s="5"/>
      <c r="I52" s="20"/>
    </row>
    <row r="53" spans="1:9" ht="19.5" thickBot="1" x14ac:dyDescent="0.3">
      <c r="A53" s="45" t="s">
        <v>8</v>
      </c>
      <c r="B53" s="135"/>
      <c r="C53" s="135"/>
      <c r="D53" s="76" t="b">
        <v>0</v>
      </c>
      <c r="E53" s="76" t="b">
        <v>0</v>
      </c>
      <c r="F53" s="5"/>
      <c r="I53" s="20"/>
    </row>
    <row r="54" spans="1:9" ht="19.5" thickBot="1" x14ac:dyDescent="0.3">
      <c r="A54" s="45" t="s">
        <v>9</v>
      </c>
      <c r="B54" s="135"/>
      <c r="C54" s="135"/>
      <c r="D54" s="76" t="b">
        <v>0</v>
      </c>
      <c r="E54" s="76" t="b">
        <v>0</v>
      </c>
      <c r="F54" s="5"/>
      <c r="I54" s="20"/>
    </row>
    <row r="55" spans="1:9" ht="19.5" thickBot="1" x14ac:dyDescent="0.3">
      <c r="A55" s="45" t="s">
        <v>7</v>
      </c>
      <c r="B55" s="135"/>
      <c r="C55" s="135"/>
      <c r="D55" s="76" t="b">
        <v>0</v>
      </c>
      <c r="E55" s="76" t="b">
        <v>0</v>
      </c>
      <c r="F55" s="24"/>
      <c r="G55" s="25"/>
      <c r="H55" s="25"/>
      <c r="I55" s="26"/>
    </row>
    <row r="56" spans="1:9" ht="18.75" x14ac:dyDescent="0.25">
      <c r="A56" s="5"/>
      <c r="B56" s="5"/>
      <c r="C56" s="5"/>
      <c r="D56" s="5"/>
      <c r="E56" s="1"/>
      <c r="F56" s="1"/>
    </row>
    <row r="57" spans="1:9" ht="15.75" x14ac:dyDescent="0.25">
      <c r="B57" s="1"/>
      <c r="C57" s="1"/>
      <c r="D57" s="1"/>
      <c r="E57" s="1"/>
      <c r="F57" s="1"/>
    </row>
    <row r="58" spans="1:9" ht="15.75" x14ac:dyDescent="0.25">
      <c r="B58" s="1"/>
      <c r="C58" s="1"/>
      <c r="D58" s="1"/>
      <c r="E58" s="1"/>
      <c r="F58" s="1"/>
    </row>
    <row r="59" spans="1:9" ht="15.75" x14ac:dyDescent="0.25">
      <c r="A59" s="1"/>
      <c r="C59" s="1"/>
      <c r="D59" s="1"/>
      <c r="E59" s="1"/>
      <c r="F59" s="1"/>
    </row>
    <row r="60" spans="1:9" ht="15.75" x14ac:dyDescent="0.25">
      <c r="B60" s="1"/>
      <c r="C60" s="1"/>
      <c r="D60" s="1"/>
      <c r="E60" s="1"/>
      <c r="F60" s="2"/>
    </row>
    <row r="61" spans="1:9" ht="15.75" x14ac:dyDescent="0.25">
      <c r="A61" s="1"/>
      <c r="B61" s="1"/>
      <c r="C61" s="1"/>
      <c r="D61" s="1"/>
      <c r="E61" s="2"/>
      <c r="F61" s="1"/>
    </row>
    <row r="62" spans="1:9" ht="15.75" x14ac:dyDescent="0.25">
      <c r="A62" s="1"/>
      <c r="B62" s="1"/>
      <c r="C62" s="109"/>
      <c r="D62" s="109"/>
      <c r="E62" s="1"/>
    </row>
    <row r="63" spans="1:9" ht="15.75" x14ac:dyDescent="0.25">
      <c r="A63" s="1"/>
      <c r="B63" s="1"/>
      <c r="C63" s="1"/>
      <c r="D63" s="1"/>
    </row>
    <row r="64" spans="1:9" ht="15.75" x14ac:dyDescent="0.25">
      <c r="A64" s="1"/>
    </row>
    <row r="65" spans="1:1" ht="15.75" x14ac:dyDescent="0.25">
      <c r="A65" s="1"/>
    </row>
    <row r="66" spans="1:1" ht="15.75" x14ac:dyDescent="0.25">
      <c r="A66" s="1"/>
    </row>
  </sheetData>
  <mergeCells count="69">
    <mergeCell ref="M41:R41"/>
    <mergeCell ref="G1:I1"/>
    <mergeCell ref="R23:T23"/>
    <mergeCell ref="L24:P24"/>
    <mergeCell ref="B50:C50"/>
    <mergeCell ref="B46:C46"/>
    <mergeCell ref="E46:F46"/>
    <mergeCell ref="B47:C47"/>
    <mergeCell ref="E47:F47"/>
    <mergeCell ref="B34:C34"/>
    <mergeCell ref="B37:C37"/>
    <mergeCell ref="B35:C35"/>
    <mergeCell ref="B38:C38"/>
    <mergeCell ref="B25:C25"/>
    <mergeCell ref="B28:C28"/>
    <mergeCell ref="B29:C29"/>
    <mergeCell ref="A1:D1"/>
    <mergeCell ref="C62:D62"/>
    <mergeCell ref="B8:I8"/>
    <mergeCell ref="B7:I7"/>
    <mergeCell ref="B53:C53"/>
    <mergeCell ref="B54:C54"/>
    <mergeCell ref="B55:C55"/>
    <mergeCell ref="B52:C52"/>
    <mergeCell ref="A2:H2"/>
    <mergeCell ref="B3:I3"/>
    <mergeCell ref="B14:C14"/>
    <mergeCell ref="B15:C15"/>
    <mergeCell ref="B16:C16"/>
    <mergeCell ref="B19:C19"/>
    <mergeCell ref="B22:C22"/>
    <mergeCell ref="A12:F12"/>
    <mergeCell ref="K15:M15"/>
    <mergeCell ref="K16:U21"/>
    <mergeCell ref="S25:T25"/>
    <mergeCell ref="S26:T26"/>
    <mergeCell ref="B4:I4"/>
    <mergeCell ref="B9:I9"/>
    <mergeCell ref="B5:I5"/>
    <mergeCell ref="B6:I6"/>
    <mergeCell ref="B11:F11"/>
    <mergeCell ref="L23:P23"/>
    <mergeCell ref="M29:P29"/>
    <mergeCell ref="P6:Q6"/>
    <mergeCell ref="P8:Q8"/>
    <mergeCell ref="P12:Q12"/>
    <mergeCell ref="S33:T33"/>
    <mergeCell ref="L25:P25"/>
    <mergeCell ref="L26:P26"/>
    <mergeCell ref="M27:P27"/>
    <mergeCell ref="M28:P28"/>
    <mergeCell ref="S27:T27"/>
    <mergeCell ref="S28:T28"/>
    <mergeCell ref="S24:T24"/>
    <mergeCell ref="G46:H46"/>
    <mergeCell ref="G47:H47"/>
    <mergeCell ref="L35:P39"/>
    <mergeCell ref="L34:P34"/>
    <mergeCell ref="S29:T29"/>
    <mergeCell ref="S30:T30"/>
    <mergeCell ref="S31:T31"/>
    <mergeCell ref="S38:T38"/>
    <mergeCell ref="M30:P30"/>
    <mergeCell ref="M32:P32"/>
    <mergeCell ref="S34:T34"/>
    <mergeCell ref="S35:T35"/>
    <mergeCell ref="S36:T36"/>
    <mergeCell ref="S37:T37"/>
    <mergeCell ref="S32:T32"/>
  </mergeCells>
  <conditionalFormatting sqref="N13">
    <cfRule type="cellIs" dxfId="7" priority="5" operator="equal">
      <formula>TRUE</formula>
    </cfRule>
  </conditionalFormatting>
  <conditionalFormatting sqref="R6">
    <cfRule type="cellIs" dxfId="6" priority="4" operator="equal">
      <formula>TRUE</formula>
    </cfRule>
  </conditionalFormatting>
  <conditionalFormatting sqref="R8">
    <cfRule type="cellIs" dxfId="5" priority="2" operator="equal">
      <formula>TRUE</formula>
    </cfRule>
  </conditionalFormatting>
  <conditionalFormatting sqref="R12">
    <cfRule type="cellIs" dxfId="4" priority="3" operator="equal">
      <formula>TRUE</formula>
    </cfRule>
  </conditionalFormatting>
  <conditionalFormatting sqref="S24:S28">
    <cfRule type="cellIs" dxfId="3" priority="11" operator="equal">
      <formula>TRUE</formula>
    </cfRule>
  </conditionalFormatting>
  <conditionalFormatting sqref="S29:S32">
    <cfRule type="cellIs" dxfId="2" priority="10" operator="equal">
      <formula>TRUE</formula>
    </cfRule>
  </conditionalFormatting>
  <conditionalFormatting sqref="S33:S38">
    <cfRule type="cellIs" dxfId="1" priority="6" operator="equal">
      <formula>TRUE</formula>
    </cfRule>
  </conditionalFormatting>
  <conditionalFormatting sqref="U10">
    <cfRule type="cellIs" dxfId="0" priority="1" operator="equal">
      <formula>TRUE</formula>
    </cfRule>
  </conditionalFormatting>
  <pageMargins left="0.7" right="0.7" top="0.75" bottom="0.75" header="0.3" footer="0.3"/>
  <pageSetup scale="64" fitToHeight="0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 Roddy</dc:creator>
  <cp:lastModifiedBy>Dan Sedlacek</cp:lastModifiedBy>
  <cp:lastPrinted>2026-03-12T00:09:59Z</cp:lastPrinted>
  <dcterms:created xsi:type="dcterms:W3CDTF">2025-12-09T14:05:59Z</dcterms:created>
  <dcterms:modified xsi:type="dcterms:W3CDTF">2026-03-23T22:34:25Z</dcterms:modified>
</cp:coreProperties>
</file>