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ebtech\WEBTECH\Air Shafts\"/>
    </mc:Choice>
  </mc:AlternateContent>
  <xr:revisionPtr revIDLastSave="0" documentId="13_ncr:1_{3E2102EA-8CB1-4B8D-9FB0-82DE64DCD6E4}" xr6:coauthVersionLast="47" xr6:coauthVersionMax="47" xr10:uidLastSave="{00000000-0000-0000-0000-000000000000}"/>
  <workbookProtection workbookAlgorithmName="SHA-512" workbookHashValue="0BRJbANqofjruOQASUQ5MwOX8PDoWvK0kXe/euyyBc/evu3Hu2XCVle3aVq2e5K5LGjyDTx/xm6nnHgyiHLlGA==" workbookSaltValue="V2zT/QRIPMyjiDwu7McxFA==" workbookSpinCount="100000" lockStructure="1"/>
  <bookViews>
    <workbookView xWindow="-21697" yWindow="-4313" windowWidth="21795" windowHeight="13876" xr2:uid="{B067B797-FAE2-4286-96A0-70E776E908EF}"/>
  </bookViews>
  <sheets>
    <sheet name="Sheet1" sheetId="1" r:id="rId1"/>
  </sheets>
  <definedNames>
    <definedName name="_xlnm.Print_Area" localSheetId="0">Sheet1!$J$1:$T$43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" i="1" l="1"/>
  <c r="R35" i="1"/>
  <c r="R36" i="1"/>
  <c r="R39" i="1"/>
  <c r="R37" i="1"/>
  <c r="R33" i="1"/>
  <c r="R32" i="1"/>
  <c r="R31" i="1"/>
  <c r="L34" i="1"/>
  <c r="L32" i="1"/>
  <c r="L30" i="1"/>
  <c r="L31" i="1"/>
  <c r="L29" i="1"/>
  <c r="K27" i="1"/>
  <c r="K28" i="1"/>
  <c r="K26" i="1"/>
  <c r="R34" i="1"/>
  <c r="R30" i="1"/>
  <c r="R29" i="1"/>
  <c r="T10" i="1"/>
  <c r="Q8" i="1"/>
  <c r="Q12" i="1"/>
  <c r="M13" i="1"/>
  <c r="R38" i="1"/>
  <c r="R28" i="1"/>
  <c r="R26" i="1"/>
  <c r="R27" i="1"/>
  <c r="K34" i="1"/>
  <c r="O12" i="1"/>
  <c r="L13" i="1"/>
  <c r="O8" i="1"/>
  <c r="Q26" i="1"/>
  <c r="Q30" i="1"/>
  <c r="Q29" i="1"/>
  <c r="Q28" i="1"/>
  <c r="S10" i="1" l="1"/>
</calcChain>
</file>

<file path=xl/sharedStrings.xml><?xml version="1.0" encoding="utf-8"?>
<sst xmlns="http://schemas.openxmlformats.org/spreadsheetml/2006/main" count="74" uniqueCount="59">
  <si>
    <t>Contact</t>
  </si>
  <si>
    <t>Email</t>
  </si>
  <si>
    <t>Phone</t>
  </si>
  <si>
    <t>Street</t>
  </si>
  <si>
    <t>Date</t>
  </si>
  <si>
    <t>City, State, Zip</t>
  </si>
  <si>
    <t>Journal Diameter</t>
  </si>
  <si>
    <t>Roll Face</t>
  </si>
  <si>
    <t>Application Specifications</t>
  </si>
  <si>
    <t>Maximum Web Width</t>
  </si>
  <si>
    <t>Minimum Web Width</t>
  </si>
  <si>
    <t>Maximum Tension</t>
  </si>
  <si>
    <t>Maximum Line Speed</t>
  </si>
  <si>
    <t>Contact:</t>
  </si>
  <si>
    <t>Email:</t>
  </si>
  <si>
    <t>Production drawing made for:</t>
  </si>
  <si>
    <t>Sketch special journal details or steps</t>
  </si>
  <si>
    <t>Shaft Specifications</t>
  </si>
  <si>
    <t>Reference</t>
  </si>
  <si>
    <t>Customer Comments:</t>
  </si>
  <si>
    <t>Web Tech Assembly Solutions Address: 1875 E Main St, STE 7, Duncan, SC 29334</t>
  </si>
  <si>
    <t>Mounting</t>
  </si>
  <si>
    <t>Bearing Centers</t>
  </si>
  <si>
    <t>Process/Application</t>
  </si>
  <si>
    <t>Web Material</t>
  </si>
  <si>
    <t>WebTech Rep:</t>
  </si>
  <si>
    <t>Inches</t>
  </si>
  <si>
    <t>MM</t>
  </si>
  <si>
    <t>LBS</t>
  </si>
  <si>
    <t>PLI</t>
  </si>
  <si>
    <t>Nm</t>
  </si>
  <si>
    <t>FPM</t>
  </si>
  <si>
    <t>M/Min</t>
  </si>
  <si>
    <t>Film</t>
  </si>
  <si>
    <t>Foil</t>
  </si>
  <si>
    <t>Non-Woven</t>
  </si>
  <si>
    <t>Textile</t>
  </si>
  <si>
    <t>Paper</t>
  </si>
  <si>
    <t>Printing</t>
  </si>
  <si>
    <t>Coating</t>
  </si>
  <si>
    <t>Converting</t>
  </si>
  <si>
    <t>Laminating</t>
  </si>
  <si>
    <t>Battery</t>
  </si>
  <si>
    <t>Both Ends</t>
  </si>
  <si>
    <t>Cantilever</t>
  </si>
  <si>
    <t>INSTRUCTIONS: Please fill in the green shaded areas.</t>
  </si>
  <si>
    <t>Company Name</t>
  </si>
  <si>
    <t>WebTech Air Bars and Vacuum Bars</t>
  </si>
  <si>
    <t>Air or Vacuum</t>
  </si>
  <si>
    <t>Air</t>
  </si>
  <si>
    <t>Vacuum</t>
  </si>
  <si>
    <t>Bar Diameter</t>
  </si>
  <si>
    <t>Turn Bar</t>
  </si>
  <si>
    <t>Yes</t>
  </si>
  <si>
    <t>No</t>
  </si>
  <si>
    <t>Journal length</t>
  </si>
  <si>
    <t>Journal Length</t>
  </si>
  <si>
    <t>Air or vacuum</t>
  </si>
  <si>
    <t>Air Bar and Vacuum Bar RFQ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</si>
</sst>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3" x14ac:knownFonts="1">
    <font>
      <sz val="11"/>
      <color theme="1"/>
      <name val="Aptos Narrow"/>
      <family val="2"/>
      <scheme val="minor"/>
    </font>
    <font>
      <b/>
      <sz val="16"/>
      <color theme="1"/>
      <name val="Calibri"/>
      <family val="2"/>
    </font>
    <font>
      <sz val="12"/>
      <color theme="1"/>
      <name val="Calibri"/>
      <family val="2"/>
    </font>
    <font>
      <u/>
      <sz val="11"/>
      <color theme="10"/>
      <name val="Aptos Narrow"/>
      <family val="2"/>
      <scheme val="minor"/>
    </font>
    <font>
      <b/>
      <sz val="14"/>
      <color theme="1"/>
      <name val="Calibri"/>
      <family val="2"/>
    </font>
    <font>
      <b/>
      <sz val="20"/>
      <color theme="1"/>
      <name val="Calibri"/>
      <family val="2"/>
    </font>
    <font>
      <sz val="14"/>
      <color theme="1"/>
      <name val="Calibri"/>
      <family val="2"/>
    </font>
    <font>
      <sz val="14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4"/>
      <color rgb="FFFF0000"/>
      <name val="Calibri"/>
      <family val="2"/>
    </font>
    <font>
      <sz val="14"/>
      <name val="Calibri"/>
      <family val="2"/>
    </font>
    <font>
      <b/>
      <sz val="2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4E59F"/>
        <bgColor indexed="64"/>
      </patternFill>
    </fill>
  </fills>
  <borders count="5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thick">
        <color auto="1"/>
      </top>
      <bottom style="medium">
        <color indexed="64"/>
      </bottom>
      <diagonal/>
    </border>
    <border>
      <left/>
      <right style="thick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 style="medium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3">
    <xf numFmtId="0" fontId="0" fillId="0" borderId="0" xfId="0"/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5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49" fontId="6" fillId="0" borderId="0" xfId="0" applyNumberFormat="1" applyFont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vertical="center"/>
      <protection locked="0"/>
    </xf>
    <xf numFmtId="0" fontId="0" fillId="0" borderId="47" xfId="0" applyBorder="1" applyAlignment="1" applyProtection="1">
      <alignment vertical="center"/>
      <protection locked="0"/>
    </xf>
    <xf numFmtId="0" fontId="0" fillId="0" borderId="39" xfId="0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7" fillId="0" borderId="18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4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40" xfId="0" applyFont="1" applyBorder="1" applyAlignment="1" applyProtection="1">
      <alignment vertical="center"/>
      <protection locked="0"/>
    </xf>
    <xf numFmtId="0" fontId="2" fillId="0" borderId="39" xfId="0" applyFont="1" applyBorder="1" applyAlignment="1" applyProtection="1">
      <alignment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19" xfId="0" applyFont="1" applyBorder="1" applyAlignment="1" applyProtection="1">
      <alignment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vertical="center"/>
      <protection locked="0"/>
    </xf>
    <xf numFmtId="0" fontId="10" fillId="0" borderId="47" xfId="0" applyFont="1" applyBorder="1" applyAlignment="1" applyProtection="1">
      <alignment vertical="center"/>
      <protection locked="0"/>
    </xf>
    <xf numFmtId="0" fontId="6" fillId="0" borderId="32" xfId="0" applyFont="1" applyBorder="1" applyAlignment="1" applyProtection="1">
      <alignment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vertical="center"/>
      <protection locked="0"/>
    </xf>
    <xf numFmtId="0" fontId="6" fillId="0" borderId="25" xfId="0" applyFont="1" applyBorder="1" applyAlignment="1" applyProtection="1">
      <alignment horizontal="left" vertical="center"/>
      <protection locked="0"/>
    </xf>
    <xf numFmtId="0" fontId="6" fillId="0" borderId="30" xfId="0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35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6" xfId="0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2" borderId="6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39" xfId="0" applyFont="1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vertical="center"/>
      <protection locked="0"/>
    </xf>
    <xf numFmtId="0" fontId="1" fillId="0" borderId="44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vertical="center"/>
      <protection locked="0"/>
    </xf>
    <xf numFmtId="0" fontId="4" fillId="0" borderId="21" xfId="0" applyFont="1" applyBorder="1" applyAlignment="1" applyProtection="1">
      <alignment vertical="center"/>
      <protection locked="0"/>
    </xf>
    <xf numFmtId="0" fontId="4" fillId="0" borderId="22" xfId="0" applyFont="1" applyBorder="1" applyAlignment="1" applyProtection="1">
      <alignment vertical="center"/>
      <protection locked="0"/>
    </xf>
    <xf numFmtId="49" fontId="6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" xfId="0" applyFill="1" applyBorder="1" applyAlignment="1" applyProtection="1">
      <alignment horizont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left" vertical="center"/>
      <protection locked="0"/>
    </xf>
    <xf numFmtId="164" fontId="6" fillId="2" borderId="6" xfId="0" applyNumberFormat="1" applyFont="1" applyFill="1" applyBorder="1" applyAlignment="1" applyProtection="1">
      <alignment horizontal="left" vertical="center"/>
      <protection locked="0"/>
    </xf>
    <xf numFmtId="0" fontId="1" fillId="0" borderId="45" xfId="0" applyFont="1" applyBorder="1" applyAlignment="1" applyProtection="1">
      <alignment horizontal="left" vertical="center"/>
      <protection locked="0"/>
    </xf>
    <xf numFmtId="0" fontId="1" fillId="0" borderId="17" xfId="0" applyFont="1" applyBorder="1" applyAlignment="1" applyProtection="1">
      <alignment horizontal="left" vertical="center"/>
      <protection locked="0"/>
    </xf>
    <xf numFmtId="14" fontId="6" fillId="2" borderId="21" xfId="0" applyNumberFormat="1" applyFont="1" applyFill="1" applyBorder="1" applyAlignment="1" applyProtection="1">
      <alignment horizontal="left" vertical="center"/>
      <protection locked="0"/>
    </xf>
    <xf numFmtId="0" fontId="6" fillId="2" borderId="36" xfId="0" applyFont="1" applyFill="1" applyBorder="1" applyAlignment="1" applyProtection="1">
      <alignment horizontal="center" vertical="center"/>
      <protection locked="0"/>
    </xf>
    <xf numFmtId="0" fontId="6" fillId="2" borderId="37" xfId="0" applyFont="1" applyFill="1" applyBorder="1" applyAlignment="1" applyProtection="1">
      <alignment horizontal="center" vertical="center"/>
      <protection locked="0"/>
    </xf>
    <xf numFmtId="0" fontId="4" fillId="0" borderId="46" xfId="0" applyFont="1" applyBorder="1" applyAlignment="1" applyProtection="1">
      <alignment horizontal="center" vertical="center"/>
      <protection locked="0"/>
    </xf>
    <xf numFmtId="0" fontId="4" fillId="0" borderId="49" xfId="0" applyFont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vertical="center"/>
      <protection locked="0"/>
    </xf>
    <xf numFmtId="0" fontId="6" fillId="2" borderId="19" xfId="0" applyFont="1" applyFill="1" applyBorder="1" applyAlignment="1" applyProtection="1">
      <alignment vertical="center"/>
      <protection locked="0"/>
    </xf>
    <xf numFmtId="0" fontId="6" fillId="2" borderId="26" xfId="0" applyFont="1" applyFill="1" applyBorder="1" applyAlignment="1" applyProtection="1">
      <alignment vertical="center"/>
      <protection locked="0"/>
    </xf>
    <xf numFmtId="0" fontId="3" fillId="2" borderId="6" xfId="1" applyFill="1" applyBorder="1" applyAlignment="1" applyProtection="1">
      <alignment vertical="center"/>
      <protection locked="0"/>
    </xf>
    <xf numFmtId="0" fontId="7" fillId="2" borderId="6" xfId="0" applyFont="1" applyFill="1" applyBorder="1" applyAlignment="1" applyProtection="1">
      <alignment vertical="center"/>
      <protection locked="0"/>
    </xf>
    <xf numFmtId="0" fontId="6" fillId="2" borderId="33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24" xfId="0" applyFont="1" applyBorder="1" applyAlignment="1" applyProtection="1">
      <alignment vertical="center"/>
      <protection locked="0"/>
    </xf>
    <xf numFmtId="0" fontId="4" fillId="2" borderId="35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0" borderId="27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4" fillId="0" borderId="29" xfId="0" applyFont="1" applyBorder="1" applyAlignment="1" applyProtection="1">
      <alignment vertical="center"/>
      <protection locked="0"/>
    </xf>
    <xf numFmtId="0" fontId="4" fillId="2" borderId="7" xfId="0" applyFont="1" applyFill="1" applyBorder="1" applyAlignment="1" applyProtection="1">
      <alignment horizontal="left" vertical="top" wrapText="1"/>
      <protection locked="0"/>
    </xf>
    <xf numFmtId="0" fontId="4" fillId="2" borderId="8" xfId="0" applyFont="1" applyFill="1" applyBorder="1" applyAlignment="1" applyProtection="1">
      <alignment horizontal="left" vertical="top" wrapText="1"/>
      <protection locked="0"/>
    </xf>
    <xf numFmtId="0" fontId="4" fillId="2" borderId="9" xfId="0" applyFont="1" applyFill="1" applyBorder="1" applyAlignment="1" applyProtection="1">
      <alignment horizontal="left" vertical="top" wrapText="1"/>
      <protection locked="0"/>
    </xf>
    <xf numFmtId="0" fontId="4" fillId="2" borderId="10" xfId="0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4" fillId="2" borderId="11" xfId="0" applyFont="1" applyFill="1" applyBorder="1" applyAlignment="1" applyProtection="1">
      <alignment horizontal="left" vertical="top" wrapText="1"/>
      <protection locked="0"/>
    </xf>
    <xf numFmtId="0" fontId="4" fillId="2" borderId="12" xfId="0" applyFont="1" applyFill="1" applyBorder="1" applyAlignment="1" applyProtection="1">
      <alignment horizontal="left" vertical="top" wrapText="1"/>
      <protection locked="0"/>
    </xf>
    <xf numFmtId="0" fontId="4" fillId="2" borderId="13" xfId="0" applyFont="1" applyFill="1" applyBorder="1" applyAlignment="1" applyProtection="1">
      <alignment horizontal="left" vertical="top" wrapText="1"/>
      <protection locked="0"/>
    </xf>
    <xf numFmtId="0" fontId="4" fillId="2" borderId="14" xfId="0" applyFont="1" applyFill="1" applyBorder="1" applyAlignment="1" applyProtection="1">
      <alignment horizontal="left" vertical="top" wrapText="1"/>
      <protection locked="0"/>
    </xf>
    <xf numFmtId="0" fontId="6" fillId="0" borderId="33" xfId="0" applyFont="1" applyBorder="1" applyAlignment="1" applyProtection="1">
      <alignment vertical="center"/>
      <protection locked="0"/>
    </xf>
    <xf numFmtId="0" fontId="6" fillId="0" borderId="31" xfId="0" applyFont="1" applyBorder="1" applyAlignment="1" applyProtection="1">
      <alignment vertical="center"/>
      <protection locked="0"/>
    </xf>
    <xf numFmtId="0" fontId="4" fillId="0" borderId="11" xfId="0" applyFont="1" applyFill="1" applyBorder="1" applyAlignment="1" applyProtection="1">
      <alignment vertical="center"/>
      <protection locked="0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vertical="center"/>
      <protection locked="0"/>
    </xf>
    <xf numFmtId="0" fontId="9" fillId="0" borderId="5" xfId="0" applyFont="1" applyFill="1" applyBorder="1" applyAlignment="1" applyProtection="1">
      <alignment vertical="center"/>
      <protection locked="0"/>
    </xf>
    <xf numFmtId="0" fontId="6" fillId="0" borderId="47" xfId="0" applyFont="1" applyBorder="1" applyAlignment="1" applyProtection="1">
      <alignment vertical="center"/>
      <protection locked="0"/>
    </xf>
    <xf numFmtId="0" fontId="0" fillId="0" borderId="47" xfId="0" applyBorder="1" applyAlignment="1" applyProtection="1">
      <alignment horizontal="center"/>
      <protection locked="0"/>
    </xf>
    <xf numFmtId="0" fontId="0" fillId="0" borderId="39" xfId="0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49" fontId="6" fillId="0" borderId="0" xfId="0" applyNumberFormat="1" applyFont="1" applyBorder="1" applyAlignment="1" applyProtection="1">
      <alignment vertical="center"/>
      <protection locked="0"/>
    </xf>
    <xf numFmtId="0" fontId="9" fillId="0" borderId="47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18" xfId="0" applyFont="1" applyBorder="1" applyAlignment="1" applyProtection="1">
      <alignment horizontal="center"/>
      <protection locked="0"/>
    </xf>
    <xf numFmtId="0" fontId="12" fillId="0" borderId="40" xfId="0" applyFont="1" applyBorder="1" applyAlignment="1" applyProtection="1">
      <alignment horizontal="center"/>
      <protection locked="0"/>
    </xf>
    <xf numFmtId="0" fontId="12" fillId="0" borderId="47" xfId="0" applyFont="1" applyBorder="1" applyAlignment="1" applyProtection="1">
      <alignment horizontal="center"/>
      <protection locked="0"/>
    </xf>
    <xf numFmtId="0" fontId="12" fillId="0" borderId="39" xfId="0" applyFont="1" applyBorder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4E5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1096131</xdr:colOff>
      <xdr:row>6</xdr:row>
      <xdr:rowOff>302381</xdr:rowOff>
    </xdr:from>
    <xdr:to>
      <xdr:col>16</xdr:col>
      <xdr:colOff>1270000</xdr:colOff>
      <xdr:row>6</xdr:row>
      <xdr:rowOff>308428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31C49C2A-D61F-ECB9-C301-2235DA80EFD6}"/>
            </a:ext>
          </a:extLst>
        </xdr:cNvPr>
        <xdr:cNvCxnSpPr/>
      </xdr:nvCxnSpPr>
      <xdr:spPr>
        <a:xfrm flipV="1">
          <a:off x="8701012" y="1270000"/>
          <a:ext cx="3923393" cy="6047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325059</xdr:colOff>
      <xdr:row>6</xdr:row>
      <xdr:rowOff>0</xdr:rowOff>
    </xdr:from>
    <xdr:to>
      <xdr:col>17</xdr:col>
      <xdr:colOff>75595</xdr:colOff>
      <xdr:row>6</xdr:row>
      <xdr:rowOff>15119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BCDB1A1C-1964-F522-D50A-ACC7EBCB5CC6}"/>
            </a:ext>
          </a:extLst>
        </xdr:cNvPr>
        <xdr:cNvCxnSpPr/>
      </xdr:nvCxnSpPr>
      <xdr:spPr>
        <a:xfrm flipV="1">
          <a:off x="7929940" y="967619"/>
          <a:ext cx="5465536" cy="1511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434824</xdr:colOff>
      <xdr:row>8</xdr:row>
      <xdr:rowOff>261559</xdr:rowOff>
    </xdr:from>
    <xdr:to>
      <xdr:col>17</xdr:col>
      <xdr:colOff>436940</xdr:colOff>
      <xdr:row>9</xdr:row>
      <xdr:rowOff>221343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FC6122AE-3677-DED4-03FB-F132F6738F7A}"/>
            </a:ext>
          </a:extLst>
        </xdr:cNvPr>
        <xdr:cNvCxnSpPr/>
      </xdr:nvCxnSpPr>
      <xdr:spPr>
        <a:xfrm flipH="1">
          <a:off x="13754705" y="1864178"/>
          <a:ext cx="2116" cy="27728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408213</xdr:colOff>
      <xdr:row>11</xdr:row>
      <xdr:rowOff>302381</xdr:rowOff>
    </xdr:from>
    <xdr:to>
      <xdr:col>11</xdr:col>
      <xdr:colOff>1164167</xdr:colOff>
      <xdr:row>11</xdr:row>
      <xdr:rowOff>309940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2B417507-DB4D-E9C8-271E-20CE94D4A648}"/>
            </a:ext>
          </a:extLst>
        </xdr:cNvPr>
        <xdr:cNvCxnSpPr/>
      </xdr:nvCxnSpPr>
      <xdr:spPr>
        <a:xfrm flipH="1">
          <a:off x="8013094" y="2857500"/>
          <a:ext cx="755954" cy="755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814086</xdr:colOff>
      <xdr:row>11</xdr:row>
      <xdr:rowOff>24216</xdr:rowOff>
    </xdr:from>
    <xdr:to>
      <xdr:col>16</xdr:col>
      <xdr:colOff>1609666</xdr:colOff>
      <xdr:row>11</xdr:row>
      <xdr:rowOff>24216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E23360E3-BEBA-3500-7BD9-BE1EBA2B6C2D}"/>
            </a:ext>
          </a:extLst>
        </xdr:cNvPr>
        <xdr:cNvCxnSpPr/>
      </xdr:nvCxnSpPr>
      <xdr:spPr>
        <a:xfrm>
          <a:off x="11444955" y="3479047"/>
          <a:ext cx="4573292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271629</xdr:colOff>
      <xdr:row>7</xdr:row>
      <xdr:rowOff>217177</xdr:rowOff>
    </xdr:from>
    <xdr:to>
      <xdr:col>17</xdr:col>
      <xdr:colOff>218713</xdr:colOff>
      <xdr:row>10</xdr:row>
      <xdr:rowOff>227465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4650910-1B03-5BEE-1F4F-525F6200E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02498" y="2469275"/>
          <a:ext cx="5686300" cy="954715"/>
        </a:xfrm>
        <a:prstGeom prst="rect">
          <a:avLst/>
        </a:prstGeom>
      </xdr:spPr>
    </xdr:pic>
    <xdr:clientData/>
  </xdr:twoCellAnchor>
  <xdr:twoCellAnchor>
    <xdr:from>
      <xdr:col>12</xdr:col>
      <xdr:colOff>122601</xdr:colOff>
      <xdr:row>17</xdr:row>
      <xdr:rowOff>82130</xdr:rowOff>
    </xdr:from>
    <xdr:to>
      <xdr:col>14</xdr:col>
      <xdr:colOff>581058</xdr:colOff>
      <xdr:row>20</xdr:row>
      <xdr:rowOff>195521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81F69B61-A5B6-FBBF-2973-45D852149F4B}"/>
            </a:ext>
          </a:extLst>
        </xdr:cNvPr>
        <xdr:cNvGrpSpPr/>
      </xdr:nvGrpSpPr>
      <xdr:grpSpPr>
        <a:xfrm>
          <a:off x="12077284" y="5038359"/>
          <a:ext cx="1685406" cy="864091"/>
          <a:chOff x="11003704" y="4804270"/>
          <a:chExt cx="1685406" cy="864091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84A6857D-C656-267D-4C64-7CCE93CFAF4D}"/>
              </a:ext>
            </a:extLst>
          </xdr:cNvPr>
          <xdr:cNvSpPr/>
        </xdr:nvSpPr>
        <xdr:spPr>
          <a:xfrm>
            <a:off x="12249504" y="4804270"/>
            <a:ext cx="439606" cy="864091"/>
          </a:xfrm>
          <a:prstGeom prst="rect">
            <a:avLst/>
          </a:prstGeom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E3BD2231-7BB2-4CE2-BAFE-E1F9B8A5C1C9}"/>
              </a:ext>
            </a:extLst>
          </xdr:cNvPr>
          <xdr:cNvSpPr/>
        </xdr:nvSpPr>
        <xdr:spPr>
          <a:xfrm>
            <a:off x="11471185" y="4956230"/>
            <a:ext cx="787088" cy="545823"/>
          </a:xfrm>
          <a:prstGeom prst="rect">
            <a:avLst/>
          </a:prstGeom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63BADB5B-ED93-4645-B8AC-08E85605B321}"/>
              </a:ext>
            </a:extLst>
          </xdr:cNvPr>
          <xdr:cNvSpPr/>
        </xdr:nvSpPr>
        <xdr:spPr>
          <a:xfrm>
            <a:off x="11003704" y="5054504"/>
            <a:ext cx="476250" cy="348507"/>
          </a:xfrm>
          <a:prstGeom prst="rect">
            <a:avLst/>
          </a:prstGeom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14</xdr:col>
      <xdr:colOff>164644</xdr:colOff>
      <xdr:row>16</xdr:row>
      <xdr:rowOff>242416</xdr:rowOff>
    </xdr:from>
    <xdr:to>
      <xdr:col>14</xdr:col>
      <xdr:colOff>566453</xdr:colOff>
      <xdr:row>16</xdr:row>
      <xdr:rowOff>249975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DD6CFD9E-A347-B547-E940-13E95A78FC51}"/>
            </a:ext>
          </a:extLst>
        </xdr:cNvPr>
        <xdr:cNvCxnSpPr/>
      </xdr:nvCxnSpPr>
      <xdr:spPr>
        <a:xfrm flipH="1">
          <a:off x="13346276" y="4948413"/>
          <a:ext cx="401809" cy="755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595408</xdr:colOff>
      <xdr:row>17</xdr:row>
      <xdr:rowOff>98786</xdr:rowOff>
    </xdr:from>
    <xdr:to>
      <xdr:col>14</xdr:col>
      <xdr:colOff>87512</xdr:colOff>
      <xdr:row>17</xdr:row>
      <xdr:rowOff>106346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F0FD4D10-965E-528E-F90C-4021B2DA3B77}"/>
            </a:ext>
          </a:extLst>
        </xdr:cNvPr>
        <xdr:cNvCxnSpPr/>
      </xdr:nvCxnSpPr>
      <xdr:spPr>
        <a:xfrm flipH="1" flipV="1">
          <a:off x="12550091" y="5055015"/>
          <a:ext cx="719053" cy="756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127743</xdr:colOff>
      <xdr:row>17</xdr:row>
      <xdr:rowOff>212691</xdr:rowOff>
    </xdr:from>
    <xdr:to>
      <xdr:col>12</xdr:col>
      <xdr:colOff>543517</xdr:colOff>
      <xdr:row>17</xdr:row>
      <xdr:rowOff>212691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D863B4A6-9117-A64D-D63C-502DB6538656}"/>
            </a:ext>
          </a:extLst>
        </xdr:cNvPr>
        <xdr:cNvCxnSpPr/>
      </xdr:nvCxnSpPr>
      <xdr:spPr>
        <a:xfrm flipH="1">
          <a:off x="12082426" y="5168920"/>
          <a:ext cx="415774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68035</xdr:colOff>
      <xdr:row>15</xdr:row>
      <xdr:rowOff>158750</xdr:rowOff>
    </xdr:from>
    <xdr:ext cx="565732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1136D6D4-563D-1594-66A5-FF9B633EF30F}"/>
            </a:ext>
          </a:extLst>
        </xdr:cNvPr>
        <xdr:cNvSpPr txBox="1"/>
      </xdr:nvSpPr>
      <xdr:spPr>
        <a:xfrm>
          <a:off x="6916964" y="3817560"/>
          <a:ext cx="56573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Length</a:t>
          </a:r>
        </a:p>
      </xdr:txBody>
    </xdr:sp>
    <xdr:clientData/>
  </xdr:oneCellAnchor>
  <xdr:twoCellAnchor>
    <xdr:from>
      <xdr:col>9</xdr:col>
      <xdr:colOff>602283</xdr:colOff>
      <xdr:row>21</xdr:row>
      <xdr:rowOff>19090</xdr:rowOff>
    </xdr:from>
    <xdr:to>
      <xdr:col>11</xdr:col>
      <xdr:colOff>127999</xdr:colOff>
      <xdr:row>22</xdr:row>
      <xdr:rowOff>3970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B9BA21A1-B35E-F775-2C7D-248E5F900708}"/>
            </a:ext>
          </a:extLst>
        </xdr:cNvPr>
        <xdr:cNvSpPr txBox="1"/>
      </xdr:nvSpPr>
      <xdr:spPr>
        <a:xfrm>
          <a:off x="9594529" y="5976251"/>
          <a:ext cx="1164339" cy="2351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Diameters </a:t>
          </a:r>
        </a:p>
      </xdr:txBody>
    </xdr:sp>
    <xdr:clientData/>
  </xdr:twoCellAnchor>
  <xdr:twoCellAnchor editAs="oneCell">
    <xdr:from>
      <xdr:col>11</xdr:col>
      <xdr:colOff>468178</xdr:colOff>
      <xdr:row>0</xdr:row>
      <xdr:rowOff>145297</xdr:rowOff>
    </xdr:from>
    <xdr:to>
      <xdr:col>16</xdr:col>
      <xdr:colOff>1186588</xdr:colOff>
      <xdr:row>3</xdr:row>
      <xdr:rowOff>262609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DDFF983-74D6-0675-AF5C-1A97D5FB3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99047" y="145297"/>
          <a:ext cx="4496122" cy="1110173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DE2B0-BD98-4561-916A-88476EF47279}">
  <sheetPr>
    <pageSetUpPr fitToPage="1"/>
  </sheetPr>
  <dimension ref="A1:X55"/>
  <sheetViews>
    <sheetView tabSelected="1" zoomScale="59" zoomScaleNormal="59" workbookViewId="0">
      <selection activeCell="I5" sqref="I5"/>
    </sheetView>
  </sheetViews>
  <sheetFormatPr defaultColWidth="9.140625" defaultRowHeight="15" x14ac:dyDescent="0.25"/>
  <cols>
    <col min="1" max="1" width="31.42578125" style="4" customWidth="1"/>
    <col min="2" max="3" width="10" style="4" customWidth="1"/>
    <col min="4" max="4" width="15.140625" style="4" customWidth="1"/>
    <col min="5" max="5" width="14.42578125" style="4" customWidth="1"/>
    <col min="6" max="6" width="15.5703125" style="4" customWidth="1"/>
    <col min="7" max="7" width="18.140625" style="4" customWidth="1"/>
    <col min="8" max="8" width="10.7109375" style="4" customWidth="1"/>
    <col min="9" max="10" width="9.140625" style="4"/>
    <col min="11" max="11" width="15.42578125" style="4" customWidth="1"/>
    <col min="12" max="12" width="19.85546875" style="4" customWidth="1"/>
    <col min="13" max="16" width="9.140625" style="4"/>
    <col min="17" max="17" width="29.42578125" style="4" customWidth="1"/>
    <col min="18" max="18" width="9.140625" style="4" customWidth="1"/>
    <col min="19" max="19" width="10.42578125" style="4" customWidth="1"/>
    <col min="20" max="20" width="9.140625" style="4"/>
    <col min="21" max="21" width="19.42578125" style="4" customWidth="1"/>
    <col min="22" max="16384" width="9.140625" style="4"/>
  </cols>
  <sheetData>
    <row r="1" spans="1:24" ht="28.5" customHeight="1" x14ac:dyDescent="0.25">
      <c r="A1" s="75" t="s">
        <v>47</v>
      </c>
      <c r="B1" s="76"/>
      <c r="C1" s="76"/>
      <c r="D1" s="76"/>
      <c r="E1" s="15" t="s">
        <v>25</v>
      </c>
      <c r="F1" s="34"/>
      <c r="G1" s="60"/>
      <c r="H1" s="61"/>
      <c r="J1" s="144" t="s">
        <v>58</v>
      </c>
      <c r="K1" s="145"/>
      <c r="L1" s="145"/>
      <c r="M1" s="145"/>
      <c r="N1" s="145"/>
      <c r="O1" s="145"/>
      <c r="P1" s="145"/>
      <c r="Q1" s="145"/>
      <c r="R1" s="145"/>
      <c r="S1" s="145"/>
      <c r="T1" s="146"/>
    </row>
    <row r="2" spans="1:24" s="1" customFormat="1" ht="24.95" customHeight="1" thickBot="1" x14ac:dyDescent="0.3">
      <c r="A2" s="80" t="s">
        <v>45</v>
      </c>
      <c r="B2" s="81"/>
      <c r="C2" s="81"/>
      <c r="D2" s="81"/>
      <c r="E2" s="81"/>
      <c r="F2" s="81"/>
      <c r="G2" s="81"/>
      <c r="H2" s="16"/>
      <c r="I2" s="4"/>
      <c r="J2" s="147"/>
      <c r="K2" s="148"/>
      <c r="L2" s="148"/>
      <c r="M2" s="148"/>
      <c r="N2" s="148"/>
      <c r="O2" s="148"/>
      <c r="P2" s="148"/>
      <c r="Q2" s="148"/>
      <c r="R2" s="148"/>
      <c r="S2" s="148"/>
      <c r="T2" s="149"/>
      <c r="U2" s="4"/>
      <c r="V2" s="4"/>
      <c r="W2" s="4"/>
      <c r="X2" s="4"/>
    </row>
    <row r="3" spans="1:24" s="1" customFormat="1" ht="24.95" customHeight="1" thickTop="1" thickBot="1" x14ac:dyDescent="0.3">
      <c r="A3" s="35" t="s">
        <v>4</v>
      </c>
      <c r="B3" s="82"/>
      <c r="C3" s="82"/>
      <c r="D3" s="82"/>
      <c r="E3" s="82"/>
      <c r="F3" s="82"/>
      <c r="G3" s="82"/>
      <c r="H3" s="82"/>
      <c r="J3" s="147"/>
      <c r="K3" s="148"/>
      <c r="L3" s="148"/>
      <c r="M3" s="148"/>
      <c r="N3" s="148"/>
      <c r="O3" s="148"/>
      <c r="P3" s="148"/>
      <c r="Q3" s="148"/>
      <c r="R3" s="148"/>
      <c r="S3" s="148"/>
      <c r="T3" s="149"/>
      <c r="U3" s="4"/>
      <c r="V3" s="4"/>
      <c r="W3" s="4"/>
      <c r="X3" s="4"/>
    </row>
    <row r="4" spans="1:24" s="1" customFormat="1" ht="24.95" customHeight="1" thickBot="1" x14ac:dyDescent="0.3">
      <c r="A4" s="36" t="s">
        <v>46</v>
      </c>
      <c r="B4" s="87"/>
      <c r="C4" s="87"/>
      <c r="D4" s="87"/>
      <c r="E4" s="87"/>
      <c r="F4" s="87"/>
      <c r="G4" s="87"/>
      <c r="H4" s="87"/>
      <c r="J4" s="147"/>
      <c r="K4" s="148"/>
      <c r="L4" s="148"/>
      <c r="M4" s="148"/>
      <c r="N4" s="148"/>
      <c r="O4" s="148"/>
      <c r="P4" s="148"/>
      <c r="Q4" s="148"/>
      <c r="R4" s="148"/>
      <c r="S4" s="148"/>
      <c r="T4" s="149"/>
    </row>
    <row r="5" spans="1:24" s="1" customFormat="1" ht="24.95" customHeight="1" thickBot="1" x14ac:dyDescent="0.3">
      <c r="A5" s="36" t="s">
        <v>0</v>
      </c>
      <c r="B5" s="87"/>
      <c r="C5" s="87"/>
      <c r="D5" s="87"/>
      <c r="E5" s="87"/>
      <c r="F5" s="87"/>
      <c r="G5" s="87"/>
      <c r="H5" s="87"/>
      <c r="J5" s="150"/>
      <c r="K5" s="151"/>
      <c r="L5" s="151"/>
      <c r="M5" s="151"/>
      <c r="N5" s="151"/>
      <c r="O5" s="151"/>
      <c r="P5" s="151"/>
      <c r="Q5" s="151"/>
      <c r="R5" s="151"/>
      <c r="S5" s="151"/>
      <c r="T5" s="152"/>
    </row>
    <row r="6" spans="1:24" s="1" customFormat="1" ht="24.95" customHeight="1" thickBot="1" x14ac:dyDescent="0.3">
      <c r="A6" s="36" t="s">
        <v>1</v>
      </c>
      <c r="B6" s="90"/>
      <c r="C6" s="91"/>
      <c r="D6" s="91"/>
      <c r="E6" s="91"/>
      <c r="F6" s="91"/>
      <c r="G6" s="91"/>
      <c r="H6" s="91"/>
      <c r="J6" s="29"/>
      <c r="K6" s="30"/>
      <c r="L6" s="30"/>
      <c r="M6" s="30"/>
      <c r="N6" s="30"/>
      <c r="O6" s="93">
        <f>B42+B43</f>
        <v>0</v>
      </c>
      <c r="P6" s="93"/>
      <c r="Q6" s="27"/>
      <c r="R6" s="27"/>
      <c r="S6" s="30"/>
      <c r="T6" s="31"/>
    </row>
    <row r="7" spans="1:24" s="1" customFormat="1" ht="24.95" customHeight="1" thickBot="1" x14ac:dyDescent="0.3">
      <c r="A7" s="36" t="s">
        <v>2</v>
      </c>
      <c r="B7" s="79"/>
      <c r="C7" s="79"/>
      <c r="D7" s="79"/>
      <c r="E7" s="79"/>
      <c r="F7" s="79"/>
      <c r="G7" s="79"/>
      <c r="H7" s="79"/>
      <c r="J7" s="23"/>
      <c r="T7" s="18"/>
    </row>
    <row r="8" spans="1:24" s="1" customFormat="1" ht="24.95" customHeight="1" thickBot="1" x14ac:dyDescent="0.3">
      <c r="A8" s="36" t="s">
        <v>3</v>
      </c>
      <c r="B8" s="78"/>
      <c r="C8" s="78"/>
      <c r="D8" s="78"/>
      <c r="E8" s="78"/>
      <c r="F8" s="78"/>
      <c r="G8" s="78"/>
      <c r="H8" s="78"/>
      <c r="J8" s="23"/>
      <c r="O8" s="77">
        <f>B42</f>
        <v>0</v>
      </c>
      <c r="P8" s="77"/>
      <c r="Q8" s="5" t="str">
        <f>IF(D42, "Inches",IF(E42, " MM ",""))</f>
        <v/>
      </c>
      <c r="T8" s="18"/>
    </row>
    <row r="9" spans="1:24" s="1" customFormat="1" ht="25.35" customHeight="1" thickBot="1" x14ac:dyDescent="0.3">
      <c r="A9" s="37" t="s">
        <v>5</v>
      </c>
      <c r="B9" s="88"/>
      <c r="C9" s="88"/>
      <c r="D9" s="88"/>
      <c r="E9" s="88"/>
      <c r="F9" s="88"/>
      <c r="G9" s="89"/>
      <c r="H9" s="89"/>
      <c r="J9" s="23"/>
      <c r="T9" s="18"/>
      <c r="U9" s="3"/>
      <c r="V9" s="3"/>
    </row>
    <row r="10" spans="1:24" s="1" customFormat="1" ht="25.35" customHeight="1" thickTop="1" thickBot="1" x14ac:dyDescent="0.3">
      <c r="A10" s="7"/>
      <c r="B10" s="27"/>
      <c r="C10" s="27"/>
      <c r="D10" s="27"/>
      <c r="E10" s="27"/>
      <c r="F10" s="28"/>
      <c r="G10" s="5"/>
      <c r="H10" s="117"/>
      <c r="J10" s="23"/>
      <c r="S10" s="2">
        <f>B44</f>
        <v>0</v>
      </c>
      <c r="T10" s="12" t="str">
        <f>IF(D44, "Inches",IF(E44, " MM ",""))</f>
        <v/>
      </c>
    </row>
    <row r="11" spans="1:24" s="1" customFormat="1" ht="20.25" thickTop="1" thickBot="1" x14ac:dyDescent="0.3">
      <c r="A11" s="38" t="s">
        <v>18</v>
      </c>
      <c r="B11" s="92"/>
      <c r="C11" s="92"/>
      <c r="D11" s="92"/>
      <c r="E11" s="92"/>
      <c r="F11" s="92"/>
      <c r="G11" s="5"/>
      <c r="H11" s="115"/>
      <c r="J11" s="23"/>
      <c r="T11" s="24"/>
    </row>
    <row r="12" spans="1:24" s="1" customFormat="1" ht="20.100000000000001" customHeight="1" thickTop="1" thickBot="1" x14ac:dyDescent="0.3">
      <c r="A12" s="85" t="s">
        <v>8</v>
      </c>
      <c r="B12" s="63"/>
      <c r="C12" s="63"/>
      <c r="D12" s="63"/>
      <c r="E12" s="63"/>
      <c r="F12" s="86"/>
      <c r="H12" s="116"/>
      <c r="J12" s="23"/>
      <c r="O12" s="94">
        <f>B40</f>
        <v>0</v>
      </c>
      <c r="P12" s="94"/>
      <c r="Q12" s="5" t="str">
        <f>IF(D40, "Inches",IF(E40, " MM ",""))</f>
        <v/>
      </c>
      <c r="T12" s="24"/>
    </row>
    <row r="13" spans="1:24" s="1" customFormat="1" ht="20.100000000000001" customHeight="1" thickTop="1" thickBot="1" x14ac:dyDescent="0.3">
      <c r="A13" s="39"/>
      <c r="B13" s="10"/>
      <c r="C13" s="10"/>
      <c r="D13" s="10" t="s">
        <v>26</v>
      </c>
      <c r="E13" s="10" t="s">
        <v>27</v>
      </c>
      <c r="F13" s="142"/>
      <c r="G13" s="125"/>
      <c r="H13" s="116"/>
      <c r="J13" s="32"/>
      <c r="K13" s="20"/>
      <c r="L13" s="40">
        <f>B43</f>
        <v>0</v>
      </c>
      <c r="M13" s="41" t="str">
        <f>IF(D43, "Inches",IF(E43, " MM ",""))</f>
        <v/>
      </c>
      <c r="N13" s="42"/>
      <c r="O13" s="20"/>
      <c r="P13" s="20"/>
      <c r="Q13" s="20"/>
      <c r="R13" s="20"/>
      <c r="S13" s="20"/>
      <c r="T13" s="33"/>
    </row>
    <row r="14" spans="1:24" s="1" customFormat="1" ht="20.100000000000001" customHeight="1" thickBot="1" x14ac:dyDescent="0.3">
      <c r="A14" s="36" t="s">
        <v>51</v>
      </c>
      <c r="B14" s="83"/>
      <c r="C14" s="84"/>
      <c r="D14" s="54" t="b">
        <v>0</v>
      </c>
      <c r="E14" s="54" t="b">
        <v>0</v>
      </c>
      <c r="F14" s="139"/>
      <c r="G14" s="125"/>
      <c r="H14" s="116"/>
      <c r="J14" s="23"/>
      <c r="K14" s="2"/>
      <c r="L14" s="2"/>
      <c r="T14" s="18"/>
      <c r="U14" s="4"/>
      <c r="V14" s="4"/>
      <c r="W14" s="4"/>
    </row>
    <row r="15" spans="1:24" s="1" customFormat="1" ht="20.100000000000001" customHeight="1" thickBot="1" x14ac:dyDescent="0.3">
      <c r="A15" s="36" t="s">
        <v>9</v>
      </c>
      <c r="B15" s="83"/>
      <c r="C15" s="84"/>
      <c r="D15" s="54" t="b">
        <v>0</v>
      </c>
      <c r="E15" s="54" t="b">
        <v>0</v>
      </c>
      <c r="F15" s="139"/>
      <c r="G15" s="125"/>
      <c r="H15" s="116"/>
      <c r="J15" s="99" t="s">
        <v>16</v>
      </c>
      <c r="K15" s="100"/>
      <c r="L15" s="100"/>
      <c r="T15" s="18"/>
      <c r="U15" s="4"/>
      <c r="V15" s="4"/>
      <c r="W15" s="4"/>
    </row>
    <row r="16" spans="1:24" s="1" customFormat="1" ht="20.100000000000001" customHeight="1" thickTop="1" thickBot="1" x14ac:dyDescent="0.3">
      <c r="A16" s="36" t="s">
        <v>10</v>
      </c>
      <c r="B16" s="83"/>
      <c r="C16" s="84"/>
      <c r="D16" s="54" t="b">
        <v>0</v>
      </c>
      <c r="E16" s="54" t="b">
        <v>0</v>
      </c>
      <c r="F16" s="139"/>
      <c r="G16" s="125"/>
      <c r="H16" s="17"/>
      <c r="J16" s="126"/>
      <c r="K16" s="127"/>
      <c r="L16" s="127"/>
      <c r="M16" s="127"/>
      <c r="N16" s="127"/>
      <c r="O16" s="127"/>
      <c r="P16" s="127"/>
      <c r="Q16" s="127"/>
      <c r="R16" s="127"/>
      <c r="S16" s="127"/>
      <c r="T16" s="128"/>
      <c r="U16" s="4"/>
      <c r="V16" s="4"/>
      <c r="W16" s="4"/>
    </row>
    <row r="17" spans="1:24" s="1" customFormat="1" ht="20.100000000000001" customHeight="1" thickBot="1" x14ac:dyDescent="0.3">
      <c r="A17" s="6"/>
      <c r="B17" s="8"/>
      <c r="C17" s="8"/>
      <c r="D17" s="5"/>
      <c r="E17" s="5"/>
      <c r="F17" s="139"/>
      <c r="G17" s="125"/>
      <c r="H17" s="18"/>
      <c r="J17" s="129"/>
      <c r="K17" s="130"/>
      <c r="L17" s="130"/>
      <c r="M17" s="130"/>
      <c r="N17" s="130"/>
      <c r="O17" s="130"/>
      <c r="P17" s="130"/>
      <c r="Q17" s="130"/>
      <c r="R17" s="130"/>
      <c r="S17" s="130"/>
      <c r="T17" s="131"/>
      <c r="U17" s="4"/>
      <c r="V17" s="4"/>
      <c r="W17" s="4"/>
    </row>
    <row r="18" spans="1:24" s="1" customFormat="1" ht="20.100000000000001" customHeight="1" thickBot="1" x14ac:dyDescent="0.3">
      <c r="A18" s="6"/>
      <c r="B18" s="8"/>
      <c r="C18" s="8"/>
      <c r="D18" s="14" t="s">
        <v>28</v>
      </c>
      <c r="E18" s="14" t="s">
        <v>29</v>
      </c>
      <c r="F18" s="14" t="s">
        <v>30</v>
      </c>
      <c r="G18" s="5"/>
      <c r="H18" s="12"/>
      <c r="J18" s="129"/>
      <c r="K18" s="130"/>
      <c r="L18" s="130"/>
      <c r="M18" s="130"/>
      <c r="N18" s="130"/>
      <c r="O18" s="130"/>
      <c r="P18" s="130"/>
      <c r="Q18" s="130"/>
      <c r="R18" s="130"/>
      <c r="S18" s="130"/>
      <c r="T18" s="131"/>
      <c r="U18" s="4"/>
      <c r="V18" s="4"/>
      <c r="W18" s="4"/>
    </row>
    <row r="19" spans="1:24" s="1" customFormat="1" ht="20.100000000000001" customHeight="1" thickBot="1" x14ac:dyDescent="0.3">
      <c r="A19" s="36" t="s">
        <v>11</v>
      </c>
      <c r="B19" s="74"/>
      <c r="C19" s="68"/>
      <c r="D19" s="54" t="b">
        <v>0</v>
      </c>
      <c r="E19" s="54" t="b">
        <v>0</v>
      </c>
      <c r="F19" s="54" t="b">
        <v>0</v>
      </c>
      <c r="G19" s="5"/>
      <c r="H19" s="12"/>
      <c r="I19" s="2"/>
      <c r="J19" s="129"/>
      <c r="K19" s="130"/>
      <c r="L19" s="130"/>
      <c r="M19" s="130"/>
      <c r="N19" s="130"/>
      <c r="O19" s="130"/>
      <c r="P19" s="130"/>
      <c r="Q19" s="130"/>
      <c r="R19" s="130"/>
      <c r="S19" s="130"/>
      <c r="T19" s="131"/>
      <c r="U19" s="4"/>
      <c r="V19" s="4"/>
      <c r="W19" s="4"/>
    </row>
    <row r="20" spans="1:24" s="1" customFormat="1" ht="20.100000000000001" customHeight="1" thickBot="1" x14ac:dyDescent="0.3">
      <c r="A20" s="6"/>
      <c r="B20" s="8"/>
      <c r="C20" s="11"/>
      <c r="D20" s="5"/>
      <c r="E20" s="5"/>
      <c r="F20" s="139"/>
      <c r="G20" s="139"/>
      <c r="H20" s="12"/>
      <c r="I20" s="2"/>
      <c r="J20" s="129"/>
      <c r="K20" s="130"/>
      <c r="L20" s="130"/>
      <c r="M20" s="130"/>
      <c r="N20" s="130"/>
      <c r="O20" s="130"/>
      <c r="P20" s="130"/>
      <c r="Q20" s="130"/>
      <c r="R20" s="130"/>
      <c r="S20" s="130"/>
      <c r="T20" s="131"/>
      <c r="U20" s="4"/>
      <c r="V20" s="4"/>
      <c r="W20" s="4"/>
    </row>
    <row r="21" spans="1:24" s="1" customFormat="1" ht="20.100000000000001" customHeight="1" thickBot="1" x14ac:dyDescent="0.3">
      <c r="A21" s="6"/>
      <c r="B21" s="8"/>
      <c r="C21" s="11"/>
      <c r="D21" s="14" t="s">
        <v>31</v>
      </c>
      <c r="E21" s="14" t="s">
        <v>32</v>
      </c>
      <c r="F21" s="139"/>
      <c r="G21" s="139"/>
      <c r="H21" s="12"/>
      <c r="I21" s="2"/>
      <c r="J21" s="129"/>
      <c r="K21" s="130"/>
      <c r="L21" s="130"/>
      <c r="M21" s="130"/>
      <c r="N21" s="130"/>
      <c r="O21" s="130"/>
      <c r="P21" s="130"/>
      <c r="Q21" s="130"/>
      <c r="R21" s="130"/>
      <c r="S21" s="130"/>
      <c r="T21" s="131"/>
    </row>
    <row r="22" spans="1:24" s="1" customFormat="1" ht="20.100000000000001" customHeight="1" thickBot="1" x14ac:dyDescent="0.3">
      <c r="A22" s="36" t="s">
        <v>12</v>
      </c>
      <c r="B22" s="74"/>
      <c r="C22" s="74"/>
      <c r="D22" s="54" t="b">
        <v>0</v>
      </c>
      <c r="E22" s="54" t="b">
        <v>0</v>
      </c>
      <c r="F22" s="139"/>
      <c r="G22" s="139"/>
      <c r="H22" s="12"/>
      <c r="J22" s="129"/>
      <c r="K22" s="130"/>
      <c r="L22" s="130"/>
      <c r="M22" s="130"/>
      <c r="N22" s="130"/>
      <c r="O22" s="130"/>
      <c r="P22" s="130"/>
      <c r="Q22" s="130"/>
      <c r="R22" s="130"/>
      <c r="S22" s="130"/>
      <c r="T22" s="131"/>
      <c r="W22" s="5"/>
    </row>
    <row r="23" spans="1:24" s="1" customFormat="1" ht="20.100000000000001" customHeight="1" thickBot="1" x14ac:dyDescent="0.3">
      <c r="A23" s="6"/>
      <c r="B23" s="8"/>
      <c r="C23" s="11"/>
      <c r="D23" s="10"/>
      <c r="E23" s="5"/>
      <c r="F23" s="139"/>
      <c r="G23" s="139"/>
      <c r="H23" s="12"/>
      <c r="J23" s="132"/>
      <c r="K23" s="133"/>
      <c r="L23" s="133"/>
      <c r="M23" s="133"/>
      <c r="N23" s="133"/>
      <c r="O23" s="133"/>
      <c r="P23" s="133"/>
      <c r="Q23" s="133"/>
      <c r="R23" s="133"/>
      <c r="S23" s="133"/>
      <c r="T23" s="134"/>
      <c r="W23" s="5"/>
    </row>
    <row r="24" spans="1:24" s="1" customFormat="1" ht="20.100000000000001" customHeight="1" thickBot="1" x14ac:dyDescent="0.3">
      <c r="A24" s="6"/>
      <c r="B24" s="14" t="s">
        <v>49</v>
      </c>
      <c r="C24" s="14" t="s">
        <v>50</v>
      </c>
      <c r="D24" s="139"/>
      <c r="E24" s="139"/>
      <c r="F24" s="139"/>
      <c r="G24" s="139"/>
      <c r="H24" s="12"/>
      <c r="J24" s="23"/>
      <c r="T24" s="18"/>
      <c r="W24" s="5"/>
    </row>
    <row r="25" spans="1:24" s="1" customFormat="1" ht="20.100000000000001" customHeight="1" thickTop="1" thickBot="1" x14ac:dyDescent="0.3">
      <c r="A25" s="36" t="s">
        <v>48</v>
      </c>
      <c r="B25" s="54" t="b">
        <v>0</v>
      </c>
      <c r="C25" s="54" t="b">
        <v>0</v>
      </c>
      <c r="D25" s="139"/>
      <c r="E25" s="139"/>
      <c r="F25" s="139"/>
      <c r="G25" s="139"/>
      <c r="H25" s="12"/>
      <c r="J25" s="6"/>
      <c r="K25" s="101" t="s">
        <v>15</v>
      </c>
      <c r="L25" s="102"/>
      <c r="M25" s="102"/>
      <c r="N25" s="102"/>
      <c r="O25" s="103"/>
      <c r="P25" s="5"/>
      <c r="Q25" s="62" t="s">
        <v>8</v>
      </c>
      <c r="R25" s="63"/>
      <c r="S25" s="64"/>
      <c r="T25" s="12"/>
      <c r="W25" s="5"/>
    </row>
    <row r="26" spans="1:24" s="1" customFormat="1" ht="20.100000000000001" customHeight="1" thickTop="1" thickBot="1" x14ac:dyDescent="0.3">
      <c r="A26" s="6"/>
      <c r="B26" s="8"/>
      <c r="C26" s="13"/>
      <c r="D26" s="5"/>
      <c r="E26" s="139"/>
      <c r="F26" s="139"/>
      <c r="G26" s="139"/>
      <c r="H26" s="12"/>
      <c r="I26" s="4"/>
      <c r="J26" s="6"/>
      <c r="K26" s="65" t="str">
        <f>IF(B4="", "", B4)</f>
        <v/>
      </c>
      <c r="L26" s="66"/>
      <c r="M26" s="66"/>
      <c r="N26" s="66"/>
      <c r="O26" s="67"/>
      <c r="P26" s="5"/>
      <c r="Q26" s="43" t="str">
        <f>A14</f>
        <v>Bar Diameter</v>
      </c>
      <c r="R26" s="95" t="str">
        <f>IF(E14,B14&amp;" mm",IF(D14,B14&amp;" inches",""))</f>
        <v/>
      </c>
      <c r="S26" s="96"/>
      <c r="T26" s="12"/>
      <c r="W26" s="5"/>
    </row>
    <row r="27" spans="1:24" ht="20.100000000000001" customHeight="1" thickTop="1" thickBot="1" x14ac:dyDescent="0.3">
      <c r="A27" s="6"/>
      <c r="B27" s="14" t="s">
        <v>53</v>
      </c>
      <c r="C27" s="14" t="s">
        <v>54</v>
      </c>
      <c r="D27" s="139"/>
      <c r="E27" s="139"/>
      <c r="F27" s="139"/>
      <c r="G27" s="139"/>
      <c r="H27" s="12"/>
      <c r="J27" s="6"/>
      <c r="K27" s="65" t="str">
        <f>IF(B8="", "", B8)</f>
        <v/>
      </c>
      <c r="L27" s="66"/>
      <c r="M27" s="66"/>
      <c r="N27" s="66"/>
      <c r="O27" s="67"/>
      <c r="P27" s="5"/>
      <c r="Q27" s="45" t="s">
        <v>9</v>
      </c>
      <c r="R27" s="95" t="str">
        <f>IF(E15,B15&amp;" mm",IF(D15,B15&amp;" inches",""))</f>
        <v/>
      </c>
      <c r="S27" s="96"/>
      <c r="T27" s="12"/>
      <c r="U27" s="5"/>
      <c r="V27" s="5"/>
      <c r="W27" s="5"/>
      <c r="X27" s="1"/>
    </row>
    <row r="28" spans="1:24" ht="20.100000000000001" customHeight="1" thickTop="1" thickBot="1" x14ac:dyDescent="0.3">
      <c r="A28" s="36" t="s">
        <v>52</v>
      </c>
      <c r="B28" s="54" t="b">
        <v>0</v>
      </c>
      <c r="C28" s="54" t="b">
        <v>0</v>
      </c>
      <c r="D28" s="139"/>
      <c r="E28" s="140"/>
      <c r="F28" s="139"/>
      <c r="G28" s="139"/>
      <c r="H28" s="12"/>
      <c r="J28" s="6"/>
      <c r="K28" s="65" t="str">
        <f>IF(B9="", "", B9)</f>
        <v/>
      </c>
      <c r="L28" s="66"/>
      <c r="M28" s="66"/>
      <c r="N28" s="66"/>
      <c r="O28" s="67"/>
      <c r="P28" s="5"/>
      <c r="Q28" s="45" t="str">
        <f>A16</f>
        <v>Minimum Web Width</v>
      </c>
      <c r="R28" s="95" t="str">
        <f>IF(E16,B16&amp;" mm",IF(D16,B16&amp;" inches",""))</f>
        <v/>
      </c>
      <c r="S28" s="96"/>
      <c r="T28" s="12"/>
      <c r="U28" s="5"/>
      <c r="V28" s="5"/>
      <c r="W28" s="5"/>
      <c r="X28" s="1"/>
    </row>
    <row r="29" spans="1:24" ht="20.25" thickTop="1" thickBot="1" x14ac:dyDescent="0.3">
      <c r="A29" s="6"/>
      <c r="B29" s="8"/>
      <c r="C29" s="13"/>
      <c r="D29" s="5"/>
      <c r="E29" s="5"/>
      <c r="F29" s="139"/>
      <c r="G29" s="139"/>
      <c r="H29" s="17"/>
      <c r="J29" s="6"/>
      <c r="K29" s="44" t="s">
        <v>13</v>
      </c>
      <c r="L29" s="97" t="str">
        <f>IF(B5="", "", B5)</f>
        <v/>
      </c>
      <c r="M29" s="97"/>
      <c r="N29" s="97"/>
      <c r="O29" s="98"/>
      <c r="P29" s="5"/>
      <c r="Q29" s="45" t="str">
        <f>A19</f>
        <v>Maximum Tension</v>
      </c>
      <c r="R29" s="95" t="str">
        <f>IF(D19,B19&amp;" LBS",IF(E19,B19&amp;" PLI",IF(F19,B19&amp;" Nm", "")))</f>
        <v/>
      </c>
      <c r="S29" s="96"/>
      <c r="T29" s="12"/>
      <c r="U29" s="5"/>
      <c r="V29" s="5"/>
      <c r="W29" s="5"/>
    </row>
    <row r="30" spans="1:24" ht="20.25" thickTop="1" thickBot="1" x14ac:dyDescent="0.3">
      <c r="A30" s="6"/>
      <c r="B30" s="49" t="s">
        <v>33</v>
      </c>
      <c r="C30" s="49" t="s">
        <v>34</v>
      </c>
      <c r="D30" s="49" t="s">
        <v>35</v>
      </c>
      <c r="E30" s="49" t="s">
        <v>36</v>
      </c>
      <c r="F30" s="119"/>
      <c r="G30" s="139"/>
      <c r="H30" s="17"/>
      <c r="J30" s="6"/>
      <c r="K30" s="44" t="s">
        <v>14</v>
      </c>
      <c r="L30" s="97" t="str">
        <f t="shared" ref="L30:L31" si="0">IF(B6="", "", B6)</f>
        <v/>
      </c>
      <c r="M30" s="97"/>
      <c r="N30" s="97"/>
      <c r="O30" s="98"/>
      <c r="P30" s="5"/>
      <c r="Q30" s="45" t="str">
        <f t="shared" ref="Q30" si="1">A22</f>
        <v>Maximum Line Speed</v>
      </c>
      <c r="R30" s="95" t="str">
        <f>IF(D22,B22&amp;" FPM",IF(E22,B22&amp;" M/min", ""))</f>
        <v/>
      </c>
      <c r="S30" s="96"/>
      <c r="T30" s="12"/>
      <c r="U30" s="5"/>
      <c r="V30" s="5"/>
      <c r="W30" s="5"/>
    </row>
    <row r="31" spans="1:24" ht="20.25" thickTop="1" thickBot="1" x14ac:dyDescent="0.3">
      <c r="A31" s="36" t="s">
        <v>24</v>
      </c>
      <c r="B31" s="55" t="b">
        <v>0</v>
      </c>
      <c r="C31" s="55" t="b">
        <v>0</v>
      </c>
      <c r="D31" s="55" t="b">
        <v>0</v>
      </c>
      <c r="E31" s="55" t="b">
        <v>0</v>
      </c>
      <c r="F31" s="119"/>
      <c r="G31" s="139"/>
      <c r="H31" s="17"/>
      <c r="J31" s="6"/>
      <c r="K31" s="44" t="s">
        <v>2</v>
      </c>
      <c r="L31" s="97" t="str">
        <f t="shared" si="0"/>
        <v/>
      </c>
      <c r="M31" s="97"/>
      <c r="N31" s="97"/>
      <c r="O31" s="98"/>
      <c r="P31" s="5"/>
      <c r="Q31" s="45" t="s">
        <v>6</v>
      </c>
      <c r="R31" s="95" t="str">
        <f>IF(D44,B44&amp;" Inches",IF(E44,B44&amp;" MM",""))</f>
        <v/>
      </c>
      <c r="S31" s="96"/>
      <c r="T31" s="12"/>
      <c r="U31" s="5"/>
      <c r="V31" s="5"/>
      <c r="W31" s="5"/>
    </row>
    <row r="32" spans="1:24" ht="20.25" thickTop="1" thickBot="1" x14ac:dyDescent="0.3">
      <c r="A32" s="6"/>
      <c r="B32" s="48"/>
      <c r="C32" s="48"/>
      <c r="D32" s="48"/>
      <c r="E32" s="48"/>
      <c r="F32" s="119"/>
      <c r="G32" s="139"/>
      <c r="H32" s="12"/>
      <c r="J32" s="6"/>
      <c r="K32" s="46" t="s">
        <v>4</v>
      </c>
      <c r="L32" s="97" t="str">
        <f>IF(B3="", "", B3)</f>
        <v/>
      </c>
      <c r="M32" s="97"/>
      <c r="N32" s="97"/>
      <c r="O32" s="98"/>
      <c r="P32" s="5"/>
      <c r="Q32" s="45" t="s">
        <v>56</v>
      </c>
      <c r="R32" s="95" t="str">
        <f>IF(D43,B43&amp;" Inches",IF(E43,B43&amp;" MM",""))</f>
        <v/>
      </c>
      <c r="S32" s="96"/>
      <c r="T32" s="12"/>
      <c r="U32" s="5"/>
      <c r="V32" s="5"/>
      <c r="W32" s="5"/>
    </row>
    <row r="33" spans="1:23" ht="20.25" thickTop="1" thickBot="1" x14ac:dyDescent="0.3">
      <c r="A33" s="6"/>
      <c r="B33" s="49" t="s">
        <v>38</v>
      </c>
      <c r="C33" s="49" t="s">
        <v>39</v>
      </c>
      <c r="D33" s="49" t="s">
        <v>40</v>
      </c>
      <c r="E33" s="49" t="s">
        <v>41</v>
      </c>
      <c r="F33" s="49" t="s">
        <v>37</v>
      </c>
      <c r="G33" s="49" t="s">
        <v>42</v>
      </c>
      <c r="H33" s="12"/>
      <c r="J33" s="6"/>
      <c r="K33" s="5"/>
      <c r="L33" s="5"/>
      <c r="M33" s="5"/>
      <c r="N33" s="5"/>
      <c r="O33" s="5"/>
      <c r="P33" s="5"/>
      <c r="Q33" s="45" t="s">
        <v>7</v>
      </c>
      <c r="R33" s="95" t="str">
        <f>IF(D42,B42&amp;" Inches",IF(E42,B42&amp;" MM",""))</f>
        <v/>
      </c>
      <c r="S33" s="96"/>
      <c r="T33" s="12"/>
      <c r="U33" s="8"/>
      <c r="V33" s="8"/>
      <c r="W33" s="5"/>
    </row>
    <row r="34" spans="1:23" ht="20.25" thickTop="1" thickBot="1" x14ac:dyDescent="0.3">
      <c r="A34" s="36" t="s">
        <v>23</v>
      </c>
      <c r="B34" s="55" t="b">
        <v>0</v>
      </c>
      <c r="C34" s="55" t="b">
        <v>0</v>
      </c>
      <c r="D34" s="55" t="b">
        <v>0</v>
      </c>
      <c r="E34" s="55" t="b">
        <v>0</v>
      </c>
      <c r="F34" s="55" t="b">
        <v>0</v>
      </c>
      <c r="G34" s="55" t="b">
        <v>0</v>
      </c>
      <c r="H34" s="12"/>
      <c r="J34" s="6"/>
      <c r="K34" s="47" t="str">
        <f>A11</f>
        <v>Reference</v>
      </c>
      <c r="L34" s="113" t="str">
        <f>IF(B11="", "", B11)</f>
        <v/>
      </c>
      <c r="M34" s="113"/>
      <c r="N34" s="113"/>
      <c r="O34" s="114"/>
      <c r="P34" s="5"/>
      <c r="Q34" s="45" t="s">
        <v>24</v>
      </c>
      <c r="R34" s="95" t="str">
        <f>IF(B31,B30,IF(C31,C30,IF(D31,D30,IF(E31,E30,IF(F34,F33, "")))))</f>
        <v/>
      </c>
      <c r="S34" s="96"/>
      <c r="T34" s="12"/>
      <c r="U34" s="8"/>
      <c r="V34" s="8"/>
      <c r="W34" s="5"/>
    </row>
    <row r="35" spans="1:23" ht="20.25" thickTop="1" thickBot="1" x14ac:dyDescent="0.3">
      <c r="A35" s="6"/>
      <c r="B35" s="48"/>
      <c r="C35" s="48"/>
      <c r="D35" s="48"/>
      <c r="E35" s="119"/>
      <c r="F35" s="119"/>
      <c r="G35" s="27"/>
      <c r="H35" s="12"/>
      <c r="J35" s="6"/>
      <c r="K35" s="5"/>
      <c r="L35" s="5"/>
      <c r="M35" s="5"/>
      <c r="N35" s="5"/>
      <c r="O35" s="5"/>
      <c r="P35" s="5"/>
      <c r="Q35" s="45" t="s">
        <v>57</v>
      </c>
      <c r="R35" s="95" t="str">
        <f>IF(B25,B24,IF(C25,C24,""))</f>
        <v/>
      </c>
      <c r="S35" s="96"/>
      <c r="T35" s="12"/>
      <c r="U35" s="8"/>
      <c r="V35" s="8"/>
      <c r="W35" s="5"/>
    </row>
    <row r="36" spans="1:23" ht="20.25" thickTop="1" thickBot="1" x14ac:dyDescent="0.3">
      <c r="A36" s="6"/>
      <c r="B36" s="70" t="s">
        <v>43</v>
      </c>
      <c r="C36" s="71"/>
      <c r="D36" s="49" t="s">
        <v>44</v>
      </c>
      <c r="E36" s="121"/>
      <c r="H36" s="16"/>
      <c r="J36" s="25"/>
      <c r="K36" s="101" t="s">
        <v>19</v>
      </c>
      <c r="L36" s="102"/>
      <c r="M36" s="102"/>
      <c r="N36" s="102"/>
      <c r="O36" s="103"/>
      <c r="P36" s="5"/>
      <c r="Q36" s="45" t="s">
        <v>52</v>
      </c>
      <c r="R36" s="95" t="str">
        <f>IF(B28,B27,IF(C28,C27,""))</f>
        <v/>
      </c>
      <c r="S36" s="96"/>
      <c r="T36" s="17"/>
      <c r="U36" s="8"/>
      <c r="V36" s="8"/>
      <c r="W36" s="5"/>
    </row>
    <row r="37" spans="1:23" ht="20.25" thickTop="1" thickBot="1" x14ac:dyDescent="0.3">
      <c r="A37" s="36" t="s">
        <v>21</v>
      </c>
      <c r="B37" s="72" t="b">
        <v>0</v>
      </c>
      <c r="C37" s="73"/>
      <c r="D37" s="55" t="b">
        <v>0</v>
      </c>
      <c r="E37" s="118"/>
      <c r="H37" s="16"/>
      <c r="J37" s="25"/>
      <c r="K37" s="104"/>
      <c r="L37" s="105"/>
      <c r="M37" s="105"/>
      <c r="N37" s="105"/>
      <c r="O37" s="106"/>
      <c r="P37" s="5"/>
      <c r="Q37" s="45" t="s">
        <v>23</v>
      </c>
      <c r="R37" s="95" t="str">
        <f>IF(B34,B33,IF(C34,C33,IF(D34,D33,IF(E34,E33,IF(G34,G33, "")))))</f>
        <v/>
      </c>
      <c r="S37" s="96"/>
      <c r="T37" s="17"/>
      <c r="U37" s="8"/>
      <c r="V37" s="8"/>
      <c r="W37" s="5"/>
    </row>
    <row r="38" spans="1:23" ht="20.25" thickTop="1" thickBot="1" x14ac:dyDescent="0.3">
      <c r="A38" s="6"/>
      <c r="B38" s="50"/>
      <c r="C38" s="50"/>
      <c r="D38" s="48"/>
      <c r="E38" s="50"/>
      <c r="F38" s="119"/>
      <c r="H38" s="16"/>
      <c r="J38" s="25"/>
      <c r="K38" s="107"/>
      <c r="L38" s="108"/>
      <c r="M38" s="108"/>
      <c r="N38" s="108"/>
      <c r="O38" s="109"/>
      <c r="P38" s="5"/>
      <c r="Q38" s="135" t="s">
        <v>22</v>
      </c>
      <c r="R38" s="136" t="str">
        <f>IF(D40,B40&amp;" Inches",IF(E40,B40&amp;" MM",""))</f>
        <v/>
      </c>
      <c r="S38" s="137"/>
      <c r="T38" s="17"/>
      <c r="U38" s="9"/>
      <c r="V38" s="9"/>
      <c r="W38" s="9"/>
    </row>
    <row r="39" spans="1:23" ht="20.25" thickTop="1" thickBot="1" x14ac:dyDescent="0.3">
      <c r="A39" s="122"/>
      <c r="B39" s="123"/>
      <c r="C39" s="124"/>
      <c r="D39" s="49" t="s">
        <v>26</v>
      </c>
      <c r="E39" s="49" t="s">
        <v>27</v>
      </c>
      <c r="F39" s="118"/>
      <c r="H39" s="16"/>
      <c r="J39" s="25"/>
      <c r="K39" s="107"/>
      <c r="L39" s="108"/>
      <c r="M39" s="108"/>
      <c r="N39" s="108"/>
      <c r="O39" s="109"/>
      <c r="P39" s="9"/>
      <c r="Q39" s="138" t="s">
        <v>21</v>
      </c>
      <c r="R39" s="95" t="str">
        <f>IF(B37,B36&amp;"",IF(D37,D36&amp;" ",""))</f>
        <v/>
      </c>
      <c r="S39" s="96"/>
      <c r="T39" s="17"/>
      <c r="U39" s="9"/>
      <c r="V39" s="9"/>
      <c r="W39" s="9"/>
    </row>
    <row r="40" spans="1:23" ht="19.5" thickBot="1" x14ac:dyDescent="0.3">
      <c r="A40" s="36" t="s">
        <v>22</v>
      </c>
      <c r="B40" s="68"/>
      <c r="C40" s="69"/>
      <c r="D40" s="54" t="b">
        <v>0</v>
      </c>
      <c r="E40" s="56" t="b">
        <v>0</v>
      </c>
      <c r="F40" s="50"/>
      <c r="H40" s="16"/>
      <c r="J40" s="25"/>
      <c r="K40" s="107"/>
      <c r="L40" s="108"/>
      <c r="M40" s="108"/>
      <c r="N40" s="108"/>
      <c r="O40" s="109"/>
      <c r="P40" s="9"/>
      <c r="Q40" s="9"/>
      <c r="R40" s="9"/>
      <c r="S40" s="9"/>
      <c r="T40" s="17"/>
    </row>
    <row r="41" spans="1:23" ht="19.5" thickBot="1" x14ac:dyDescent="0.3">
      <c r="A41" s="51" t="s">
        <v>17</v>
      </c>
      <c r="B41" s="52"/>
      <c r="C41" s="52"/>
      <c r="D41" s="53" t="s">
        <v>26</v>
      </c>
      <c r="E41" s="49" t="s">
        <v>27</v>
      </c>
      <c r="F41" s="10"/>
      <c r="G41" s="19"/>
      <c r="H41" s="16"/>
      <c r="J41" s="25"/>
      <c r="K41" s="110"/>
      <c r="L41" s="111"/>
      <c r="M41" s="111"/>
      <c r="N41" s="111"/>
      <c r="O41" s="112"/>
      <c r="P41" s="9"/>
      <c r="Q41" s="143"/>
      <c r="R41" s="143"/>
      <c r="S41" s="143"/>
      <c r="T41" s="26"/>
    </row>
    <row r="42" spans="1:23" ht="20.25" thickTop="1" thickBot="1" x14ac:dyDescent="0.3">
      <c r="A42" s="36" t="s">
        <v>7</v>
      </c>
      <c r="B42" s="74"/>
      <c r="C42" s="74"/>
      <c r="D42" s="54" t="b">
        <v>0</v>
      </c>
      <c r="E42" s="54" t="b">
        <v>0</v>
      </c>
      <c r="F42" s="10"/>
      <c r="H42" s="16"/>
      <c r="J42" s="25"/>
      <c r="K42" s="9"/>
      <c r="L42" s="9"/>
      <c r="M42" s="9"/>
      <c r="N42" s="9"/>
      <c r="O42" s="9"/>
      <c r="P42" s="9"/>
      <c r="T42" s="26"/>
    </row>
    <row r="43" spans="1:23" ht="19.5" thickBot="1" x14ac:dyDescent="0.3">
      <c r="A43" s="36" t="s">
        <v>55</v>
      </c>
      <c r="B43" s="74"/>
      <c r="C43" s="74"/>
      <c r="D43" s="54" t="b">
        <v>0</v>
      </c>
      <c r="E43" s="54" t="b">
        <v>0</v>
      </c>
      <c r="F43" s="5"/>
      <c r="G43" s="120"/>
      <c r="H43" s="16"/>
      <c r="J43" s="59"/>
      <c r="K43" s="57"/>
      <c r="L43" s="57" t="s">
        <v>20</v>
      </c>
      <c r="M43" s="57"/>
      <c r="N43" s="57"/>
      <c r="O43" s="57"/>
      <c r="P43" s="57"/>
      <c r="Q43" s="21"/>
      <c r="R43" s="21"/>
      <c r="S43" s="21"/>
      <c r="T43" s="58"/>
    </row>
    <row r="44" spans="1:23" ht="19.5" thickBot="1" x14ac:dyDescent="0.3">
      <c r="A44" s="36" t="s">
        <v>6</v>
      </c>
      <c r="B44" s="74"/>
      <c r="C44" s="74"/>
      <c r="D44" s="54" t="b">
        <v>0</v>
      </c>
      <c r="E44" s="54" t="b">
        <v>0</v>
      </c>
      <c r="F44" s="122"/>
      <c r="G44" s="141"/>
      <c r="H44" s="22"/>
    </row>
    <row r="45" spans="1:23" ht="18.75" x14ac:dyDescent="0.25">
      <c r="A45" s="5"/>
      <c r="B45" s="5"/>
      <c r="C45" s="5"/>
      <c r="D45" s="5"/>
      <c r="E45" s="1"/>
      <c r="F45" s="5"/>
      <c r="H45" s="120"/>
      <c r="I45" s="120"/>
    </row>
    <row r="46" spans="1:23" ht="15.75" x14ac:dyDescent="0.25">
      <c r="B46" s="1"/>
      <c r="C46" s="1"/>
      <c r="D46" s="1"/>
      <c r="E46" s="1"/>
      <c r="F46" s="125"/>
      <c r="H46" s="120"/>
    </row>
    <row r="47" spans="1:23" ht="15.75" x14ac:dyDescent="0.25">
      <c r="B47" s="1"/>
      <c r="C47" s="1"/>
      <c r="D47" s="1"/>
      <c r="E47" s="1"/>
      <c r="F47" s="1"/>
      <c r="H47" s="120"/>
    </row>
    <row r="48" spans="1:23" ht="15.75" x14ac:dyDescent="0.25">
      <c r="A48" s="1"/>
      <c r="C48" s="1"/>
      <c r="D48" s="1"/>
      <c r="E48" s="1"/>
      <c r="F48" s="1"/>
      <c r="H48" s="120"/>
    </row>
    <row r="49" spans="1:8" ht="15.75" x14ac:dyDescent="0.25">
      <c r="B49" s="1"/>
      <c r="C49" s="1"/>
      <c r="D49" s="1"/>
      <c r="E49" s="1"/>
      <c r="F49" s="1"/>
      <c r="H49" s="120"/>
    </row>
    <row r="50" spans="1:8" ht="15.75" x14ac:dyDescent="0.25">
      <c r="A50" s="1"/>
      <c r="B50" s="1"/>
      <c r="C50" s="1"/>
      <c r="D50" s="1"/>
      <c r="E50" s="2"/>
      <c r="F50" s="1"/>
      <c r="H50" s="120"/>
    </row>
    <row r="51" spans="1:8" ht="15.75" x14ac:dyDescent="0.25">
      <c r="A51" s="1"/>
      <c r="B51" s="1"/>
      <c r="C51" s="77"/>
      <c r="D51" s="77"/>
      <c r="E51" s="1"/>
      <c r="F51" s="2"/>
      <c r="G51" s="120"/>
      <c r="H51" s="120"/>
    </row>
    <row r="52" spans="1:8" ht="15.75" x14ac:dyDescent="0.25">
      <c r="A52" s="1"/>
      <c r="B52" s="1"/>
      <c r="C52" s="1"/>
      <c r="D52" s="1"/>
      <c r="F52" s="1"/>
      <c r="H52" s="120"/>
    </row>
    <row r="53" spans="1:8" ht="15.75" x14ac:dyDescent="0.25">
      <c r="A53" s="1"/>
    </row>
    <row r="54" spans="1:8" ht="15.75" x14ac:dyDescent="0.25">
      <c r="A54" s="1"/>
    </row>
    <row r="55" spans="1:8" ht="15.75" x14ac:dyDescent="0.25">
      <c r="A55" s="1"/>
    </row>
  </sheetData>
  <mergeCells count="56">
    <mergeCell ref="J16:T23"/>
    <mergeCell ref="R35:S35"/>
    <mergeCell ref="R39:S39"/>
    <mergeCell ref="K37:O41"/>
    <mergeCell ref="K36:O36"/>
    <mergeCell ref="R31:S31"/>
    <mergeCell ref="R32:S32"/>
    <mergeCell ref="R33:S33"/>
    <mergeCell ref="R38:S38"/>
    <mergeCell ref="L32:O32"/>
    <mergeCell ref="L34:O34"/>
    <mergeCell ref="R36:S36"/>
    <mergeCell ref="R34:S34"/>
    <mergeCell ref="R37:S37"/>
    <mergeCell ref="L31:O31"/>
    <mergeCell ref="J15:L15"/>
    <mergeCell ref="R27:S27"/>
    <mergeCell ref="R28:S28"/>
    <mergeCell ref="K25:O25"/>
    <mergeCell ref="L29:O29"/>
    <mergeCell ref="L30:O30"/>
    <mergeCell ref="R29:S29"/>
    <mergeCell ref="R30:S30"/>
    <mergeCell ref="R26:S26"/>
    <mergeCell ref="A1:D1"/>
    <mergeCell ref="C51:D51"/>
    <mergeCell ref="B8:H8"/>
    <mergeCell ref="B7:H7"/>
    <mergeCell ref="B42:C42"/>
    <mergeCell ref="B43:C43"/>
    <mergeCell ref="B44:C44"/>
    <mergeCell ref="A2:G2"/>
    <mergeCell ref="B3:H3"/>
    <mergeCell ref="B14:C14"/>
    <mergeCell ref="B15:C15"/>
    <mergeCell ref="B16:C16"/>
    <mergeCell ref="B19:C19"/>
    <mergeCell ref="B22:C22"/>
    <mergeCell ref="A12:F12"/>
    <mergeCell ref="B40:C40"/>
    <mergeCell ref="B36:C36"/>
    <mergeCell ref="B37:C37"/>
    <mergeCell ref="J1:T5"/>
    <mergeCell ref="G1:H1"/>
    <mergeCell ref="Q25:S25"/>
    <mergeCell ref="K26:O26"/>
    <mergeCell ref="B4:H4"/>
    <mergeCell ref="B9:H9"/>
    <mergeCell ref="B5:H5"/>
    <mergeCell ref="B6:H6"/>
    <mergeCell ref="B11:F11"/>
    <mergeCell ref="O6:P6"/>
    <mergeCell ref="O8:P8"/>
    <mergeCell ref="O12:P12"/>
    <mergeCell ref="K27:O27"/>
    <mergeCell ref="K28:O28"/>
  </mergeCells>
  <conditionalFormatting sqref="M13 R26:R39">
    <cfRule type="cellIs" dxfId="4" priority="5" operator="equal">
      <formula>TRUE</formula>
    </cfRule>
  </conditionalFormatting>
  <conditionalFormatting sqref="Q6">
    <cfRule type="cellIs" dxfId="3" priority="4" operator="equal">
      <formula>TRUE</formula>
    </cfRule>
  </conditionalFormatting>
  <conditionalFormatting sqref="Q8">
    <cfRule type="cellIs" dxfId="2" priority="2" operator="equal">
      <formula>TRUE</formula>
    </cfRule>
  </conditionalFormatting>
  <conditionalFormatting sqref="Q12">
    <cfRule type="cellIs" dxfId="1" priority="3" operator="equal">
      <formula>TRUE</formula>
    </cfRule>
  </conditionalFormatting>
  <conditionalFormatting sqref="T10">
    <cfRule type="cellIs" dxfId="0" priority="1" operator="equal">
      <formula>TRUE</formula>
    </cfRule>
  </conditionalFormatting>
  <pageMargins left="0.7" right="0.7" top="0.75" bottom="0.75" header="0.3" footer="0.3"/>
  <pageSetup scale="64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Roddy</dc:creator>
  <cp:lastModifiedBy>Tim Roddy</cp:lastModifiedBy>
  <cp:lastPrinted>2026-07-20T16:00:05Z</cp:lastPrinted>
  <dcterms:created xsi:type="dcterms:W3CDTF">2025-12-09T14:05:59Z</dcterms:created>
  <dcterms:modified xsi:type="dcterms:W3CDTF">2026-07-20T16:00:44Z</dcterms:modified>
</cp:coreProperties>
</file>